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00" windowWidth="8100" windowHeight="6390" activeTab="3"/>
  </bookViews>
  <sheets>
    <sheet name="Palt" sheetId="1" r:id="rId1"/>
    <sheet name="Track" sheetId="2" r:id="rId2"/>
    <sheet name="Ozone" sheetId="3" r:id="rId3"/>
    <sheet name="Data" sheetId="4" r:id="rId4"/>
    <sheet name="TrackData" sheetId="5" r:id="rId5"/>
    <sheet name="Notes" sheetId="6" r:id="rId6"/>
  </sheets>
  <definedNames/>
  <calcPr fullCalcOnLoad="1"/>
</workbook>
</file>

<file path=xl/sharedStrings.xml><?xml version="1.0" encoding="utf-8"?>
<sst xmlns="http://schemas.openxmlformats.org/spreadsheetml/2006/main" count="671" uniqueCount="631">
  <si>
    <t>Date</t>
  </si>
  <si>
    <t>T</t>
  </si>
  <si>
    <t>RH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</si>
  <si>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</si>
  <si>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</si>
  <si>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</si>
  <si>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</si>
  <si>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</si>
  <si>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</si>
  <si>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</si>
  <si>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</si>
  <si>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</si>
  <si>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</si>
  <si>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</si>
  <si>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</si>
  <si>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</si>
  <si>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</si>
  <si>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</si>
  <si>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</si>
  <si>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</si>
  <si>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</si>
  <si>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</si>
  <si>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</si>
  <si>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N3858.79174</t>
  </si>
  <si>
    <t>W07655.37598</t>
  </si>
  <si>
    <t>W07655.37759</t>
  </si>
  <si>
    <t>N3858.78337</t>
  </si>
  <si>
    <t>W07655.35860</t>
  </si>
  <si>
    <t>N3858.76792</t>
  </si>
  <si>
    <t>W07655.36697</t>
  </si>
  <si>
    <t>N3858.77726</t>
  </si>
  <si>
    <t>W07655.37244</t>
  </si>
  <si>
    <t>N3858.78209</t>
  </si>
  <si>
    <t>W07655.36858</t>
  </si>
  <si>
    <t>N3858.78305</t>
  </si>
  <si>
    <t>W07655.36793</t>
  </si>
  <si>
    <t>N3858.78112</t>
  </si>
  <si>
    <t>W07655.36761</t>
  </si>
  <si>
    <t>N3858.77822</t>
  </si>
  <si>
    <t>W07655.36633</t>
  </si>
  <si>
    <t>N3858.77629</t>
  </si>
  <si>
    <t>W07655.36375</t>
  </si>
  <si>
    <t>N3858.77565</t>
  </si>
  <si>
    <t>W07655.36150</t>
  </si>
  <si>
    <t>N3858.77468</t>
  </si>
  <si>
    <t>W07655.35924</t>
  </si>
  <si>
    <t>N3858.77533</t>
  </si>
  <si>
    <t>W07655.35892</t>
  </si>
  <si>
    <t>N3858.77597</t>
  </si>
  <si>
    <t>W07655.35796</t>
  </si>
  <si>
    <t>N3858.79239</t>
  </si>
  <si>
    <t>W07655.36246</t>
  </si>
  <si>
    <t>N3858.81492</t>
  </si>
  <si>
    <t>W07655.38982</t>
  </si>
  <si>
    <t>N3858.83101</t>
  </si>
  <si>
    <t>W07655.40366</t>
  </si>
  <si>
    <t>N3858.84582</t>
  </si>
  <si>
    <t>W07655.39529</t>
  </si>
  <si>
    <t>N3858.85805</t>
  </si>
  <si>
    <t>W07655.41396</t>
  </si>
  <si>
    <t>N3858.88830</t>
  </si>
  <si>
    <t>W07655.44325</t>
  </si>
  <si>
    <t>N3858.88412</t>
  </si>
  <si>
    <t>W07655.46610</t>
  </si>
  <si>
    <t>W07655.43520</t>
  </si>
  <si>
    <t>N3858.83584</t>
  </si>
  <si>
    <t>W07655.39272</t>
  </si>
  <si>
    <t>N3858.82232</t>
  </si>
  <si>
    <t>W07655.36278</t>
  </si>
  <si>
    <t>N3858.78144</t>
  </si>
  <si>
    <t>W07655.32094</t>
  </si>
  <si>
    <t>N3858.73091</t>
  </si>
  <si>
    <t>W07655.26687</t>
  </si>
  <si>
    <t>N3858.68456</t>
  </si>
  <si>
    <t>W07655.21666</t>
  </si>
  <si>
    <t>N3858.67169</t>
  </si>
  <si>
    <t>W07655.18544</t>
  </si>
  <si>
    <t>N3858.67426</t>
  </si>
  <si>
    <t>W07655.18447</t>
  </si>
  <si>
    <t>N3858.67394</t>
  </si>
  <si>
    <t>W07655.18576</t>
  </si>
  <si>
    <t>N3858.67523</t>
  </si>
  <si>
    <t>W07655.18608</t>
  </si>
  <si>
    <t>W07655.18640</t>
  </si>
  <si>
    <t>N3858.67684</t>
  </si>
  <si>
    <t>N3858.67877</t>
  </si>
  <si>
    <t>N3858.67973</t>
  </si>
  <si>
    <t>W07655.18705</t>
  </si>
  <si>
    <t>N3858.68070</t>
  </si>
  <si>
    <t>W07655.18833</t>
  </si>
  <si>
    <t>N3858.68102</t>
  </si>
  <si>
    <t>W07655.18930</t>
  </si>
  <si>
    <t>N3858.68166</t>
  </si>
  <si>
    <t>W07655.18994</t>
  </si>
  <si>
    <t>N3858.68327</t>
  </si>
  <si>
    <t>W07655.19059</t>
  </si>
  <si>
    <t>N3858.68392</t>
  </si>
  <si>
    <t>W07655.19252</t>
  </si>
  <si>
    <t>W07655.19284</t>
  </si>
  <si>
    <t>W07655.19638</t>
  </si>
  <si>
    <t>N3858.68295</t>
  </si>
  <si>
    <t>W07655.19670</t>
  </si>
  <si>
    <t>W07655.19928</t>
  </si>
  <si>
    <t>N3858.67845</t>
  </si>
  <si>
    <t>W07655.17321</t>
  </si>
  <si>
    <t>N3858.66267</t>
  </si>
  <si>
    <t>W07655.14520</t>
  </si>
  <si>
    <t>N3858.64465</t>
  </si>
  <si>
    <t>W07655.12654</t>
  </si>
  <si>
    <t>N3858.66364</t>
  </si>
  <si>
    <t>W07655.15132</t>
  </si>
  <si>
    <t>N3858.76116</t>
  </si>
  <si>
    <t>W07655.25593</t>
  </si>
  <si>
    <t>N3858.97746</t>
  </si>
  <si>
    <t>W07655.51020</t>
  </si>
  <si>
    <t>N3859.19568</t>
  </si>
  <si>
    <t>W07655.76512</t>
  </si>
  <si>
    <t>N3859.41713</t>
  </si>
  <si>
    <t>W07655.98881</t>
  </si>
  <si>
    <t>N3859.68234</t>
  </si>
  <si>
    <t>W07656.27012</t>
  </si>
  <si>
    <t>N3859.92889</t>
  </si>
  <si>
    <t>W07656.64574</t>
  </si>
  <si>
    <t>N3859.89284</t>
  </si>
  <si>
    <t>W07657.13401</t>
  </si>
  <si>
    <t>N3859.80690</t>
  </si>
  <si>
    <t>W07657.58365</t>
  </si>
  <si>
    <t>N3859.91151</t>
  </si>
  <si>
    <t>W07657.96345</t>
  </si>
  <si>
    <t>N3900.20055</t>
  </si>
  <si>
    <t>W07658.21290</t>
  </si>
  <si>
    <t>N3900.52273</t>
  </si>
  <si>
    <t>W07658.30206</t>
  </si>
  <si>
    <t>N3900.82432</t>
  </si>
  <si>
    <t>W07658.25024</t>
  </si>
  <si>
    <t>N3901.15262</t>
  </si>
  <si>
    <t>W07658.03620</t>
  </si>
  <si>
    <t>N3901.41140</t>
  </si>
  <si>
    <t>W07657.70918</t>
  </si>
  <si>
    <t>N3901.60195</t>
  </si>
  <si>
    <t>W07657.38860</t>
  </si>
  <si>
    <t>N3901.80536</t>
  </si>
  <si>
    <t>W07657.02811</t>
  </si>
  <si>
    <t>N3902.00943</t>
  </si>
  <si>
    <t>W07656.67245</t>
  </si>
  <si>
    <t>N3902.19836</t>
  </si>
  <si>
    <t>W07656.34898</t>
  </si>
  <si>
    <t>N3902.39856</t>
  </si>
  <si>
    <t>W07655.94600</t>
  </si>
  <si>
    <t>N3902.57462</t>
  </si>
  <si>
    <t>W07655.55816</t>
  </si>
  <si>
    <t>N3902.70787</t>
  </si>
  <si>
    <t>W07655.18672</t>
  </si>
  <si>
    <t>N3902.72880</t>
  </si>
  <si>
    <t>W07654.70908</t>
  </si>
  <si>
    <t>N3902.64479</t>
  </si>
  <si>
    <t>W07654.27070</t>
  </si>
  <si>
    <t>N3902.76388</t>
  </si>
  <si>
    <t>W07653.81300</t>
  </si>
  <si>
    <t>N3902.98822</t>
  </si>
  <si>
    <t>W07653.46442</t>
  </si>
  <si>
    <t>N3903.22833</t>
  </si>
  <si>
    <t>W07653.13451</t>
  </si>
  <si>
    <t>N3903.48389</t>
  </si>
  <si>
    <t>W07652.82906</t>
  </si>
  <si>
    <t>N3903.76617</t>
  </si>
  <si>
    <t>W07652.49883</t>
  </si>
  <si>
    <t>N3904.04136</t>
  </si>
  <si>
    <t>W07652.22685</t>
  </si>
  <si>
    <t>N3904.38544</t>
  </si>
  <si>
    <t>W07651.96421</t>
  </si>
  <si>
    <t>N3904.69958</t>
  </si>
  <si>
    <t>W07651.71412</t>
  </si>
  <si>
    <t>N3905.01983</t>
  </si>
  <si>
    <t>W07651.48624</t>
  </si>
  <si>
    <t>N3905.33944</t>
  </si>
  <si>
    <t>W07651.23068</t>
  </si>
  <si>
    <t>N3905.63813</t>
  </si>
  <si>
    <t>W07650.98445</t>
  </si>
  <si>
    <t>N3906.00281</t>
  </si>
  <si>
    <t>W07650.70379</t>
  </si>
  <si>
    <t>N3906.31598</t>
  </si>
  <si>
    <t>W07650.41604</t>
  </si>
  <si>
    <t>N3906.59858</t>
  </si>
  <si>
    <t>W07650.08194</t>
  </si>
  <si>
    <t>N3906.87667</t>
  </si>
  <si>
    <t>W07649.72339</t>
  </si>
  <si>
    <t>N3907.15283</t>
  </si>
  <si>
    <t>W07649.36869</t>
  </si>
  <si>
    <t>N3907.41676</t>
  </si>
  <si>
    <t>W07648.99822</t>
  </si>
  <si>
    <t>N3907.61310</t>
  </si>
  <si>
    <t>W07648.57594</t>
  </si>
  <si>
    <t>N3907.80139</t>
  </si>
  <si>
    <t>W07648.12243</t>
  </si>
  <si>
    <t>N3907.98196</t>
  </si>
  <si>
    <t>W07647.67021</t>
  </si>
  <si>
    <t>N3908.15415</t>
  </si>
  <si>
    <t>W07647.17196</t>
  </si>
  <si>
    <t>N3908.30414</t>
  </si>
  <si>
    <t>W07646.72167</t>
  </si>
  <si>
    <t>N3908.45928</t>
  </si>
  <si>
    <t>W07646.28394</t>
  </si>
  <si>
    <t>N3908.62150</t>
  </si>
  <si>
    <t>W07645.85360</t>
  </si>
  <si>
    <t>N3908.77600</t>
  </si>
  <si>
    <t>W07645.46157</t>
  </si>
  <si>
    <t>N3908.94304</t>
  </si>
  <si>
    <t>W07644.98103</t>
  </si>
  <si>
    <t>N3909.07469</t>
  </si>
  <si>
    <t>W07644.57226</t>
  </si>
  <si>
    <t>N3909.21438</t>
  </si>
  <si>
    <t>W07644.11392</t>
  </si>
  <si>
    <t>N3909.35632</t>
  </si>
  <si>
    <t>W07643.59926</t>
  </si>
  <si>
    <t>N3909.47219</t>
  </si>
  <si>
    <t>W07643.11550</t>
  </si>
  <si>
    <t>N3909.59772</t>
  </si>
  <si>
    <t>W07642.59633</t>
  </si>
  <si>
    <t>N3909.73870</t>
  </si>
  <si>
    <t>W07642.12093</t>
  </si>
  <si>
    <t>N3909.87613</t>
  </si>
  <si>
    <t>W07641.64071</t>
  </si>
  <si>
    <t>N3910.14714</t>
  </si>
  <si>
    <t>W07641.20297</t>
  </si>
  <si>
    <t>N3910.53563</t>
  </si>
  <si>
    <t>W07641.06618</t>
  </si>
  <si>
    <t>N3910.96822</t>
  </si>
  <si>
    <t>W07641.01822</t>
  </si>
  <si>
    <t>N3911.42623</t>
  </si>
  <si>
    <t>W07640.94902</t>
  </si>
  <si>
    <t>N3911.82374</t>
  </si>
  <si>
    <t>W07640.86630</t>
  </si>
  <si>
    <t>N3912.21319</t>
  </si>
  <si>
    <t>W07640.78487</t>
  </si>
  <si>
    <t>N3912.61424</t>
  </si>
  <si>
    <t>W07640.72307</t>
  </si>
  <si>
    <t>N3913.07193</t>
  </si>
  <si>
    <t>W07640.68928</t>
  </si>
  <si>
    <t>N3913.49003</t>
  </si>
  <si>
    <t>W07640.65741</t>
  </si>
  <si>
    <t>N3913.90588</t>
  </si>
  <si>
    <t>W07640.60624</t>
  </si>
  <si>
    <t>N3914.36036</t>
  </si>
  <si>
    <t>W07640.53446</t>
  </si>
  <si>
    <t>N3914.76140</t>
  </si>
  <si>
    <t>W07640.43050</t>
  </si>
  <si>
    <t>N3915.12511</t>
  </si>
  <si>
    <t>W07640.22644</t>
  </si>
  <si>
    <t>N3915.48367</t>
  </si>
  <si>
    <t>W07639.96766</t>
  </si>
  <si>
    <t>N3915.86862</t>
  </si>
  <si>
    <t>W07639.67862</t>
  </si>
  <si>
    <t>N3916.19145</t>
  </si>
  <si>
    <t>W07639.44591</t>
  </si>
  <si>
    <t>N3916.54196</t>
  </si>
  <si>
    <t>W07639.17426</t>
  </si>
  <si>
    <t>N3916.85159</t>
  </si>
  <si>
    <t>W07638.83276</t>
  </si>
  <si>
    <t>N3917.10780</t>
  </si>
  <si>
    <t>W07638.48225</t>
  </si>
  <si>
    <t>N3917.39104</t>
  </si>
  <si>
    <t>W07638.10277</t>
  </si>
  <si>
    <t>N3917.69359</t>
  </si>
  <si>
    <t>W07637.67952</t>
  </si>
  <si>
    <t>N3917.86804</t>
  </si>
  <si>
    <t>W07637.30165</t>
  </si>
  <si>
    <t>N3917.99035</t>
  </si>
  <si>
    <t>W07636.88483</t>
  </si>
  <si>
    <t>N3917.98617</t>
  </si>
  <si>
    <t>W07636.35633</t>
  </si>
  <si>
    <t>N3917.91890</t>
  </si>
  <si>
    <t>W07635.84746</t>
  </si>
  <si>
    <t>N3917.75185</t>
  </si>
  <si>
    <t>W07635.38880</t>
  </si>
  <si>
    <t>N3917.47054</t>
  </si>
  <si>
    <t>W07634.95075</t>
  </si>
  <si>
    <t>N3917.20790</t>
  </si>
  <si>
    <t>W07634.61021</t>
  </si>
  <si>
    <t>N3916.93302</t>
  </si>
  <si>
    <t>W07634.24135</t>
  </si>
  <si>
    <t>N3916.72413</t>
  </si>
  <si>
    <t>W07633.93751</t>
  </si>
  <si>
    <t>N3916.49303</t>
  </si>
  <si>
    <t>W07633.56447</t>
  </si>
  <si>
    <t>N3916.24069</t>
  </si>
  <si>
    <t>W07633.26128</t>
  </si>
  <si>
    <t>N3915.93267</t>
  </si>
  <si>
    <t>W07633.01022</t>
  </si>
  <si>
    <t>N3915.54031</t>
  </si>
  <si>
    <t>W07632.88566</t>
  </si>
  <si>
    <t>N3915.16405</t>
  </si>
  <si>
    <t>W07632.87021</t>
  </si>
  <si>
    <t>N3914.80292</t>
  </si>
  <si>
    <t>W07632.73664</t>
  </si>
  <si>
    <t>N3914.42087</t>
  </si>
  <si>
    <t>W07632.53740</t>
  </si>
  <si>
    <t>N3914.08838</t>
  </si>
  <si>
    <t>W07632.36263</t>
  </si>
  <si>
    <t>N3913.75654</t>
  </si>
  <si>
    <t>W07632.16436</t>
  </si>
  <si>
    <t>N3913.45141</t>
  </si>
  <si>
    <t>W07631.93583</t>
  </si>
  <si>
    <t>N3913.18072</t>
  </si>
  <si>
    <t>W07631.70538</t>
  </si>
  <si>
    <t>N3912.92548</t>
  </si>
  <si>
    <t>W07631.45175</t>
  </si>
  <si>
    <t>N3912.68634</t>
  </si>
  <si>
    <t>W07631.16980</t>
  </si>
  <si>
    <t>N3912.46232</t>
  </si>
  <si>
    <t>W07630.86692</t>
  </si>
  <si>
    <t>N3912.15622</t>
  </si>
  <si>
    <t>W07630.43594</t>
  </si>
  <si>
    <t>N3911.94154</t>
  </si>
  <si>
    <t>W07630.08060</t>
  </si>
  <si>
    <t>N3911.69145</t>
  </si>
  <si>
    <t>W07629.65574</t>
  </si>
  <si>
    <t>N3911.49479</t>
  </si>
  <si>
    <t>W07629.28367</t>
  </si>
  <si>
    <t>N3911.32646</t>
  </si>
  <si>
    <t>W07628.89131</t>
  </si>
  <si>
    <t>N3911.23891</t>
  </si>
  <si>
    <t>W07628.44038</t>
  </si>
  <si>
    <t>N3911.25661</t>
  </si>
  <si>
    <t>W07628.01455</t>
  </si>
  <si>
    <t>N3911.35800</t>
  </si>
  <si>
    <t>W07627.60932</t>
  </si>
  <si>
    <t>N3911.40724</t>
  </si>
  <si>
    <t>W07627.20571</t>
  </si>
  <si>
    <t>N3911.34287</t>
  </si>
  <si>
    <t>W07626.77505</t>
  </si>
  <si>
    <t>N3911.21767</t>
  </si>
  <si>
    <t>W07626.38173</t>
  </si>
  <si>
    <t>N3911.01167</t>
  </si>
  <si>
    <t>W07625.99099</t>
  </si>
  <si>
    <t>N3910.78315</t>
  </si>
  <si>
    <t>W07625.64691</t>
  </si>
  <si>
    <t>N3910.56364</t>
  </si>
  <si>
    <t>W07625.29994</t>
  </si>
  <si>
    <t>N3910.30228</t>
  </si>
  <si>
    <t>W07624.99224</t>
  </si>
  <si>
    <t>N3909.99490</t>
  </si>
  <si>
    <t>W07624.72670</t>
  </si>
  <si>
    <t>N3909.66789</t>
  </si>
  <si>
    <t>W07624.50751</t>
  </si>
  <si>
    <t>N3909.29710</t>
  </si>
  <si>
    <t>W07624.28896</t>
  </si>
  <si>
    <t>N3908.98392</t>
  </si>
  <si>
    <t>W07624.11451</t>
  </si>
  <si>
    <t>N3908.64629</t>
  </si>
  <si>
    <t>W07623.90852</t>
  </si>
  <si>
    <t>W07623.69319</t>
  </si>
  <si>
    <t>N3907.88990</t>
  </si>
  <si>
    <t>W07623.47400</t>
  </si>
  <si>
    <t>N3907.49111</t>
  </si>
  <si>
    <t>W07623.28829</t>
  </si>
  <si>
    <t>N3907.05305</t>
  </si>
  <si>
    <t>W07623.14312</t>
  </si>
  <si>
    <t>N3906.64976</t>
  </si>
  <si>
    <t>W07623.05139</t>
  </si>
  <si>
    <t>N3906.24228</t>
  </si>
  <si>
    <t>W07622.96545</t>
  </si>
  <si>
    <t>N3905.82160</t>
  </si>
  <si>
    <t>W07622.87501</t>
  </si>
  <si>
    <t>N3905.34620</t>
  </si>
  <si>
    <t>W07622.79680</t>
  </si>
  <si>
    <t>N3904.91329</t>
  </si>
  <si>
    <t>W07622.73854</t>
  </si>
  <si>
    <t>N3904.49004</t>
  </si>
  <si>
    <t>W07622.67545</t>
  </si>
  <si>
    <t>N3904.02881</t>
  </si>
  <si>
    <t>W07622.58823</t>
  </si>
  <si>
    <t>N3903.60620</t>
  </si>
  <si>
    <t>W07622.49714</t>
  </si>
  <si>
    <t>N3903.21578</t>
  </si>
  <si>
    <t>W07622.30370</t>
  </si>
  <si>
    <t>N3902.83662</t>
  </si>
  <si>
    <t>W07622.08387</t>
  </si>
  <si>
    <t>N3902.45682</t>
  </si>
  <si>
    <t>W07621.86661</t>
  </si>
  <si>
    <t>N3902.03228</t>
  </si>
  <si>
    <t>W07621.68475</t>
  </si>
  <si>
    <t>N3901.59615</t>
  </si>
  <si>
    <t>W07621.55601</t>
  </si>
  <si>
    <t>N3901.18513</t>
  </si>
  <si>
    <t>W07621.49324</t>
  </si>
  <si>
    <t>N3900.72165</t>
  </si>
  <si>
    <t>W07621.50290</t>
  </si>
  <si>
    <t>N3900.29807</t>
  </si>
  <si>
    <t>W07621.60493</t>
  </si>
  <si>
    <t>N3859.88512</t>
  </si>
  <si>
    <t>W07621.72821</t>
  </si>
  <si>
    <t>N3859.45543</t>
  </si>
  <si>
    <t>W07621.87562</t>
  </si>
  <si>
    <t>N3858.99226</t>
  </si>
  <si>
    <t>W07622.04460</t>
  </si>
  <si>
    <t>N3858.58993</t>
  </si>
  <si>
    <t>W07622.31303</t>
  </si>
  <si>
    <t>N3858.24425</t>
  </si>
  <si>
    <t>W07622.62396</t>
  </si>
  <si>
    <t>N3857.92238</t>
  </si>
  <si>
    <t>W07623.02532</t>
  </si>
  <si>
    <t>N3857.62498</t>
  </si>
  <si>
    <t>W07623.44149</t>
  </si>
  <si>
    <t>N3857.36652</t>
  </si>
  <si>
    <t>W07623.91077</t>
  </si>
  <si>
    <t>N3857.22201</t>
  </si>
  <si>
    <t>W07624.50815</t>
  </si>
  <si>
    <t>N3857.08940</t>
  </si>
  <si>
    <t>W07625.07013</t>
  </si>
  <si>
    <t>N3856.97642</t>
  </si>
  <si>
    <t>W07625.55100</t>
  </si>
  <si>
    <t>N3856.88855</t>
  </si>
  <si>
    <t>W07626.13164</t>
  </si>
  <si>
    <t>N3856.80712</t>
  </si>
  <si>
    <t>W07626.64276</t>
  </si>
  <si>
    <t>N3856.73599</t>
  </si>
  <si>
    <t>W07627.16933</t>
  </si>
  <si>
    <t>N3856.70928</t>
  </si>
  <si>
    <t>W07627.68722</t>
  </si>
  <si>
    <t>N3856.68642</t>
  </si>
  <si>
    <t>W07628.29812</t>
  </si>
  <si>
    <t>N3856.65906</t>
  </si>
  <si>
    <t>W07629.00203</t>
  </si>
  <si>
    <t>N3856.64040</t>
  </si>
  <si>
    <t>W07629.50286</t>
  </si>
  <si>
    <t>N3856.61947</t>
  </si>
  <si>
    <t>W07630.04681</t>
  </si>
  <si>
    <t>N3856.69898</t>
  </si>
  <si>
    <t>W07630.59720</t>
  </si>
  <si>
    <t>N3856.79972</t>
  </si>
  <si>
    <t>W07631.21067</t>
  </si>
  <si>
    <t>N3856.88888</t>
  </si>
  <si>
    <t>W07631.78649</t>
  </si>
  <si>
    <t>N3857.00443</t>
  </si>
  <si>
    <t>W07632.56927</t>
  </si>
  <si>
    <t>N3857.07298</t>
  </si>
  <si>
    <t>W07633.14412</t>
  </si>
  <si>
    <t>N3857.16214</t>
  </si>
  <si>
    <t>W07633.81681</t>
  </si>
  <si>
    <t>N3857.20978</t>
  </si>
  <si>
    <t>W07634.38877</t>
  </si>
  <si>
    <t>N3857.24357</t>
  </si>
  <si>
    <t>W07634.96169</t>
  </si>
  <si>
    <t>N3857.29797</t>
  </si>
  <si>
    <t>W07635.69039</t>
  </si>
  <si>
    <t>N3857.35301</t>
  </si>
  <si>
    <t>W07636.20924</t>
  </si>
  <si>
    <t>N3857.40064</t>
  </si>
  <si>
    <t>W07636.72132</t>
  </si>
  <si>
    <t>N3857.43540</t>
  </si>
  <si>
    <t>W07637.32933</t>
  </si>
  <si>
    <t>N3857.47628</t>
  </si>
  <si>
    <t>W07637.85397</t>
  </si>
  <si>
    <t>N3857.54194</t>
  </si>
  <si>
    <t>W07638.47388</t>
  </si>
  <si>
    <t>N3857.66940</t>
  </si>
  <si>
    <t>W07639.04777</t>
  </si>
  <si>
    <t>N3857.79460</t>
  </si>
  <si>
    <t>W07639.57176</t>
  </si>
  <si>
    <t>N3857.92045</t>
  </si>
  <si>
    <t>W07640.08288</t>
  </si>
  <si>
    <t>N3858.00028</t>
  </si>
  <si>
    <t>W07640.61525</t>
  </si>
  <si>
    <t>N3858.04791</t>
  </si>
  <si>
    <t>W07641.10287</t>
  </si>
  <si>
    <t>N3858.11969</t>
  </si>
  <si>
    <t>W07641.73180</t>
  </si>
  <si>
    <t>N3858.17859</t>
  </si>
  <si>
    <t>W07642.26320</t>
  </si>
  <si>
    <t>N3858.22848</t>
  </si>
  <si>
    <t>W07642.79428</t>
  </si>
  <si>
    <t>N3858.28867</t>
  </si>
  <si>
    <t>W07643.31956</t>
  </si>
  <si>
    <t>N3858.33952</t>
  </si>
  <si>
    <t>W07643.82907</t>
  </si>
  <si>
    <t>N3858.39746</t>
  </si>
  <si>
    <t>W07644.33858</t>
  </si>
  <si>
    <t>N3858.46183</t>
  </si>
  <si>
    <t>W07644.87642</t>
  </si>
  <si>
    <t>N3858.54552</t>
  </si>
  <si>
    <t>W07645.62025</t>
  </si>
  <si>
    <t>N3858.60474</t>
  </si>
  <si>
    <t>W07646.16742</t>
  </si>
  <si>
    <t>N3858.65785</t>
  </si>
  <si>
    <t>W07646.66470</t>
  </si>
  <si>
    <t>N3858.71707</t>
  </si>
  <si>
    <t>W07647.21284</t>
  </si>
  <si>
    <t>N3858.77179</t>
  </si>
  <si>
    <t>W07647.71527</t>
  </si>
  <si>
    <t>N3858.84067</t>
  </si>
  <si>
    <t>W07648.29366</t>
  </si>
  <si>
    <t>N3858.90826</t>
  </si>
  <si>
    <t>W07648.88203</t>
  </si>
  <si>
    <t>N3858.95718</t>
  </si>
  <si>
    <t>W07649.40796</t>
  </si>
  <si>
    <t>N3859.02703</t>
  </si>
  <si>
    <t>W07650.03624</t>
  </si>
  <si>
    <t>N3859.08142</t>
  </si>
  <si>
    <t>W07650.57794</t>
  </si>
  <si>
    <t>N3859.13743</t>
  </si>
  <si>
    <t>W07651.11288</t>
  </si>
  <si>
    <t>N3859.18957</t>
  </si>
  <si>
    <t>W07651.64717</t>
  </si>
  <si>
    <t>N3859.24943</t>
  </si>
  <si>
    <t>W07652.23587</t>
  </si>
  <si>
    <t>N3859.30544</t>
  </si>
  <si>
    <t>W07652.76694</t>
  </si>
  <si>
    <t>N3859.36080</t>
  </si>
  <si>
    <t>W07653.29866</t>
  </si>
  <si>
    <t>N3859.42260</t>
  </si>
  <si>
    <t>W07653.82041</t>
  </si>
  <si>
    <t>N3859.49920</t>
  </si>
  <si>
    <t>W07654.33443</t>
  </si>
  <si>
    <t>N3859.66303</t>
  </si>
  <si>
    <t>W07654.93664</t>
  </si>
  <si>
    <t>N3859.81527</t>
  </si>
  <si>
    <t>W07655.46546</t>
  </si>
  <si>
    <t>N3859.92921</t>
  </si>
  <si>
    <t>W07656.04578</t>
  </si>
  <si>
    <t>N3859.90636</t>
  </si>
  <si>
    <t>W07656.55626</t>
  </si>
  <si>
    <t>N3859.71614</t>
  </si>
  <si>
    <t>W07657.10440</t>
  </si>
  <si>
    <t>N3859.42453</t>
  </si>
  <si>
    <t>W07657.44976</t>
  </si>
  <si>
    <t>N3859.05342</t>
  </si>
  <si>
    <t>W07657.42465</t>
  </si>
  <si>
    <t>N3858.80269</t>
  </si>
  <si>
    <t>W07657.15429</t>
  </si>
  <si>
    <t>N3858.54809</t>
  </si>
  <si>
    <t>W07656.84594</t>
  </si>
  <si>
    <t>N3858.31442</t>
  </si>
  <si>
    <t>W07656.59778</t>
  </si>
  <si>
    <t>N3858.01959</t>
  </si>
  <si>
    <t>W07656.34190</t>
  </si>
  <si>
    <t>N3857.73602</t>
  </si>
  <si>
    <t>W07656.12464</t>
  </si>
  <si>
    <t>N3857.45890</t>
  </si>
  <si>
    <t>W07655.83625</t>
  </si>
  <si>
    <t>N3857.32629</t>
  </si>
  <si>
    <t>W07655.44389</t>
  </si>
  <si>
    <t>N3857.42510</t>
  </si>
  <si>
    <t>W07655.06731</t>
  </si>
  <si>
    <t>N3857.63045</t>
  </si>
  <si>
    <t>W07654.80145</t>
  </si>
  <si>
    <t>N3857.85479</t>
  </si>
  <si>
    <t>W07654.60962</t>
  </si>
  <si>
    <t>N3858.13449</t>
  </si>
  <si>
    <t>W07654.57743</t>
  </si>
  <si>
    <t>N3858.35916</t>
  </si>
  <si>
    <t>W07654.78890</t>
  </si>
  <si>
    <t>N3858.58832</t>
  </si>
  <si>
    <t>W07655.05025</t>
  </si>
  <si>
    <t>N3858.75602</t>
  </si>
  <si>
    <t>W07655.24659</t>
  </si>
  <si>
    <t>N3858.89957</t>
  </si>
  <si>
    <t>W07655.41010</t>
  </si>
  <si>
    <t>N3858.99452</t>
  </si>
  <si>
    <t>W07655.51438</t>
  </si>
  <si>
    <t>N3858.98679</t>
  </si>
  <si>
    <t>W07655.54303</t>
  </si>
  <si>
    <t>N3858.96587</t>
  </si>
  <si>
    <t>W07655.52694</t>
  </si>
  <si>
    <t>N3858.93883</t>
  </si>
  <si>
    <t>W07655.49604</t>
  </si>
  <si>
    <t>N3858.90021</t>
  </si>
  <si>
    <t>W07655.45065</t>
  </si>
  <si>
    <t>N3858.85966</t>
  </si>
  <si>
    <t>W07655.40141</t>
  </si>
  <si>
    <t>W07655.39465</t>
  </si>
  <si>
    <t>N3858.80912</t>
  </si>
  <si>
    <t>N3858.80236</t>
  </si>
  <si>
    <t>N3858.80333</t>
  </si>
  <si>
    <t>W07655.37148</t>
  </si>
  <si>
    <t>W07655.37051</t>
  </si>
  <si>
    <t>N3858.80397</t>
  </si>
  <si>
    <t>W07655.36954</t>
  </si>
  <si>
    <t>N3858.80526</t>
  </si>
  <si>
    <t>W07655.36826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</si>
  <si>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</si>
  <si>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</si>
  <si>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</si>
  <si>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</si>
  <si>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</si>
  <si>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</si>
  <si>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</si>
  <si>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</si>
  <si>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</si>
  <si>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</si>
  <si>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</si>
  <si>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</si>
  <si>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</si>
  <si>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</si>
  <si>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</si>
  <si>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</si>
  <si>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</si>
  <si>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</si>
  <si>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</si>
  <si>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</si>
  <si>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Raw O3</t>
  </si>
  <si>
    <t>ppbv*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</si>
  <si>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</si>
  <si>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</si>
  <si>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</si>
  <si>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</si>
  <si>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</si>
  <si>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</si>
  <si>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</si>
  <si>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</si>
  <si>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</si>
  <si>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</si>
  <si>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</si>
  <si>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</si>
  <si>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</si>
  <si>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</si>
  <si>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</si>
  <si>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</si>
  <si>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</si>
  <si>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</si>
  <si>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</si>
  <si>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</si>
  <si>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</si>
  <si>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</si>
  <si>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</si>
  <si>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</si>
  <si>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Lat</t>
  </si>
  <si>
    <t>Lon</t>
  </si>
  <si>
    <t>deg</t>
  </si>
  <si>
    <t>Latest Revision: 12/22/2001</t>
  </si>
  <si>
    <t>RF-61 2001 Summer Study. http://www.meto.umd.edu/~umdair/rammpp01.html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</si>
</sst>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1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RF-61 08/25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Data!$D$9:$D$289</c:f>
              <c:strCache>
                <c:ptCount val="281"/>
                <c:pt idx="0">
                  <c:v>0.614467621</c:v>
                </c:pt>
                <c:pt idx="1">
                  <c:v>0.614583313</c:v>
                </c:pt>
                <c:pt idx="2">
                  <c:v>0.614699066</c:v>
                </c:pt>
                <c:pt idx="3">
                  <c:v>0.614814818</c:v>
                </c:pt>
                <c:pt idx="4">
                  <c:v>0.61493057</c:v>
                </c:pt>
                <c:pt idx="5">
                  <c:v>0.615046322</c:v>
                </c:pt>
                <c:pt idx="6">
                  <c:v>0.615162015</c:v>
                </c:pt>
                <c:pt idx="7">
                  <c:v>0.615277767</c:v>
                </c:pt>
                <c:pt idx="8">
                  <c:v>0.615393519</c:v>
                </c:pt>
                <c:pt idx="9">
                  <c:v>0.615509272</c:v>
                </c:pt>
                <c:pt idx="10">
                  <c:v>0.615625024</c:v>
                </c:pt>
                <c:pt idx="11">
                  <c:v>0.615740716</c:v>
                </c:pt>
                <c:pt idx="12">
                  <c:v>0.615856469</c:v>
                </c:pt>
                <c:pt idx="13">
                  <c:v>0.615972221</c:v>
                </c:pt>
                <c:pt idx="14">
                  <c:v>0.616087973</c:v>
                </c:pt>
                <c:pt idx="15">
                  <c:v>0.616203725</c:v>
                </c:pt>
                <c:pt idx="16">
                  <c:v>0.616319418</c:v>
                </c:pt>
                <c:pt idx="17">
                  <c:v>0.61643517</c:v>
                </c:pt>
                <c:pt idx="18">
                  <c:v>0.616550922</c:v>
                </c:pt>
                <c:pt idx="19">
                  <c:v>0.616666675</c:v>
                </c:pt>
                <c:pt idx="20">
                  <c:v>0.616782427</c:v>
                </c:pt>
                <c:pt idx="21">
                  <c:v>0.616898119</c:v>
                </c:pt>
                <c:pt idx="22">
                  <c:v>0.617013872</c:v>
                </c:pt>
                <c:pt idx="23">
                  <c:v>0.617129624</c:v>
                </c:pt>
                <c:pt idx="24">
                  <c:v>0.617245376</c:v>
                </c:pt>
                <c:pt idx="25">
                  <c:v>0.617361128</c:v>
                </c:pt>
                <c:pt idx="26">
                  <c:v>0.617476881</c:v>
                </c:pt>
                <c:pt idx="27">
                  <c:v>0.617592573</c:v>
                </c:pt>
                <c:pt idx="28">
                  <c:v>0.617708325</c:v>
                </c:pt>
                <c:pt idx="29">
                  <c:v>0.617824078</c:v>
                </c:pt>
                <c:pt idx="30">
                  <c:v>0.61793983</c:v>
                </c:pt>
                <c:pt idx="31">
                  <c:v>0.618055582</c:v>
                </c:pt>
                <c:pt idx="32">
                  <c:v>0.618171275</c:v>
                </c:pt>
                <c:pt idx="33">
                  <c:v>0.618287027</c:v>
                </c:pt>
                <c:pt idx="34">
                  <c:v>0.618402779</c:v>
                </c:pt>
                <c:pt idx="35">
                  <c:v>0.618518531</c:v>
                </c:pt>
                <c:pt idx="36">
                  <c:v>0.618634284</c:v>
                </c:pt>
                <c:pt idx="37">
                  <c:v>0.618749976</c:v>
                </c:pt>
                <c:pt idx="38">
                  <c:v>0.618865728</c:v>
                </c:pt>
                <c:pt idx="39">
                  <c:v>0.618981481</c:v>
                </c:pt>
                <c:pt idx="40">
                  <c:v>0.619097233</c:v>
                </c:pt>
                <c:pt idx="41">
                  <c:v>0.619212985</c:v>
                </c:pt>
                <c:pt idx="42">
                  <c:v>0.619328678</c:v>
                </c:pt>
                <c:pt idx="43">
                  <c:v>0.61944443</c:v>
                </c:pt>
                <c:pt idx="44">
                  <c:v>0.619560182</c:v>
                </c:pt>
                <c:pt idx="45">
                  <c:v>0.619675934</c:v>
                </c:pt>
                <c:pt idx="46">
                  <c:v>0.619791687</c:v>
                </c:pt>
                <c:pt idx="47">
                  <c:v>0.619907379</c:v>
                </c:pt>
                <c:pt idx="48">
                  <c:v>0.620023131</c:v>
                </c:pt>
                <c:pt idx="49">
                  <c:v>0.620138884</c:v>
                </c:pt>
                <c:pt idx="50">
                  <c:v>0.620254636</c:v>
                </c:pt>
                <c:pt idx="51">
                  <c:v>0.620370388</c:v>
                </c:pt>
                <c:pt idx="52">
                  <c:v>0.62048614</c:v>
                </c:pt>
                <c:pt idx="53">
                  <c:v>0.620601833</c:v>
                </c:pt>
                <c:pt idx="54">
                  <c:v>0.620717585</c:v>
                </c:pt>
                <c:pt idx="55">
                  <c:v>0.620833337</c:v>
                </c:pt>
                <c:pt idx="56">
                  <c:v>0.62094909</c:v>
                </c:pt>
                <c:pt idx="57">
                  <c:v>0.621064842</c:v>
                </c:pt>
                <c:pt idx="58">
                  <c:v>0.621180534</c:v>
                </c:pt>
                <c:pt idx="59">
                  <c:v>0.621296287</c:v>
                </c:pt>
                <c:pt idx="60">
                  <c:v>0.621412039</c:v>
                </c:pt>
                <c:pt idx="61">
                  <c:v>0.621527791</c:v>
                </c:pt>
                <c:pt idx="62">
                  <c:v>0.621643543</c:v>
                </c:pt>
                <c:pt idx="63">
                  <c:v>0.621759236</c:v>
                </c:pt>
                <c:pt idx="64">
                  <c:v>0.621874988</c:v>
                </c:pt>
                <c:pt idx="65">
                  <c:v>0.62199074</c:v>
                </c:pt>
                <c:pt idx="66">
                  <c:v>0.622106493</c:v>
                </c:pt>
                <c:pt idx="67">
                  <c:v>0.622222245</c:v>
                </c:pt>
                <c:pt idx="68">
                  <c:v>0.622337937</c:v>
                </c:pt>
                <c:pt idx="69">
                  <c:v>0.62245369</c:v>
                </c:pt>
                <c:pt idx="70">
                  <c:v>0.622569442</c:v>
                </c:pt>
                <c:pt idx="71">
                  <c:v>0.622685194</c:v>
                </c:pt>
                <c:pt idx="72">
                  <c:v>0.622800946</c:v>
                </c:pt>
                <c:pt idx="73">
                  <c:v>0.622916639</c:v>
                </c:pt>
                <c:pt idx="74">
                  <c:v>0.623032391</c:v>
                </c:pt>
                <c:pt idx="75">
                  <c:v>0.623148143</c:v>
                </c:pt>
                <c:pt idx="76">
                  <c:v>0.623263896</c:v>
                </c:pt>
                <c:pt idx="77">
                  <c:v>0.623379648</c:v>
                </c:pt>
                <c:pt idx="78">
                  <c:v>0.6234954</c:v>
                </c:pt>
                <c:pt idx="79">
                  <c:v>0.623611093</c:v>
                </c:pt>
                <c:pt idx="80">
                  <c:v>0.623726845</c:v>
                </c:pt>
                <c:pt idx="81">
                  <c:v>0.623842597</c:v>
                </c:pt>
                <c:pt idx="82">
                  <c:v>0.623958349</c:v>
                </c:pt>
                <c:pt idx="83">
                  <c:v>0.624074101</c:v>
                </c:pt>
                <c:pt idx="84">
                  <c:v>0.624189794</c:v>
                </c:pt>
                <c:pt idx="85">
                  <c:v>0.624305546</c:v>
                </c:pt>
                <c:pt idx="86">
                  <c:v>0.624421299</c:v>
                </c:pt>
                <c:pt idx="87">
                  <c:v>0.624537051</c:v>
                </c:pt>
                <c:pt idx="88">
                  <c:v>0.624652803</c:v>
                </c:pt>
                <c:pt idx="89">
                  <c:v>0.624768496</c:v>
                </c:pt>
                <c:pt idx="90">
                  <c:v>0.624884248</c:v>
                </c:pt>
                <c:pt idx="91">
                  <c:v>0.625</c:v>
                </c:pt>
                <c:pt idx="92">
                  <c:v>0.625115752</c:v>
                </c:pt>
                <c:pt idx="93">
                  <c:v>0.625231504</c:v>
                </c:pt>
                <c:pt idx="94">
                  <c:v>0.625347197</c:v>
                </c:pt>
                <c:pt idx="95">
                  <c:v>0.625462949</c:v>
                </c:pt>
                <c:pt idx="96">
                  <c:v>0.625578701</c:v>
                </c:pt>
                <c:pt idx="97">
                  <c:v>0.625694454</c:v>
                </c:pt>
                <c:pt idx="98">
                  <c:v>0.625810206</c:v>
                </c:pt>
                <c:pt idx="99">
                  <c:v>0.625925899</c:v>
                </c:pt>
                <c:pt idx="100">
                  <c:v>0.626041651</c:v>
                </c:pt>
                <c:pt idx="101">
                  <c:v>0.626157403</c:v>
                </c:pt>
                <c:pt idx="102">
                  <c:v>0.626273155</c:v>
                </c:pt>
                <c:pt idx="103">
                  <c:v>0.626388907</c:v>
                </c:pt>
                <c:pt idx="104">
                  <c:v>0.6265046</c:v>
                </c:pt>
                <c:pt idx="105">
                  <c:v>0.626620352</c:v>
                </c:pt>
                <c:pt idx="106">
                  <c:v>0.626736104</c:v>
                </c:pt>
                <c:pt idx="107">
                  <c:v>0.626851857</c:v>
                </c:pt>
                <c:pt idx="108">
                  <c:v>0.626967609</c:v>
                </c:pt>
                <c:pt idx="109">
                  <c:v>0.627083361</c:v>
                </c:pt>
                <c:pt idx="110">
                  <c:v>0.627199054</c:v>
                </c:pt>
                <c:pt idx="111">
                  <c:v>0.627314806</c:v>
                </c:pt>
                <c:pt idx="112">
                  <c:v>0.627430558</c:v>
                </c:pt>
                <c:pt idx="113">
                  <c:v>0.62754631</c:v>
                </c:pt>
                <c:pt idx="114">
                  <c:v>0.627662063</c:v>
                </c:pt>
                <c:pt idx="115">
                  <c:v>0.627777755</c:v>
                </c:pt>
                <c:pt idx="116">
                  <c:v>0.627893507</c:v>
                </c:pt>
                <c:pt idx="117">
                  <c:v>0.62800926</c:v>
                </c:pt>
                <c:pt idx="118">
                  <c:v>0.628125012</c:v>
                </c:pt>
                <c:pt idx="119">
                  <c:v>0.628240764</c:v>
                </c:pt>
                <c:pt idx="120">
                  <c:v>0.628356457</c:v>
                </c:pt>
                <c:pt idx="121">
                  <c:v>0.628472209</c:v>
                </c:pt>
                <c:pt idx="122">
                  <c:v>0.628587961</c:v>
                </c:pt>
                <c:pt idx="123">
                  <c:v>0.628703713</c:v>
                </c:pt>
                <c:pt idx="124">
                  <c:v>0.628819466</c:v>
                </c:pt>
                <c:pt idx="125">
                  <c:v>0.628935158</c:v>
                </c:pt>
                <c:pt idx="126">
                  <c:v>0.62905091</c:v>
                </c:pt>
                <c:pt idx="127">
                  <c:v>0.629166663</c:v>
                </c:pt>
                <c:pt idx="128">
                  <c:v>0.629282415</c:v>
                </c:pt>
                <c:pt idx="129">
                  <c:v>0.629398167</c:v>
                </c:pt>
                <c:pt idx="130">
                  <c:v>0.62951386</c:v>
                </c:pt>
                <c:pt idx="131">
                  <c:v>0.629629612</c:v>
                </c:pt>
                <c:pt idx="132">
                  <c:v>0.629745364</c:v>
                </c:pt>
                <c:pt idx="133">
                  <c:v>0.629861116</c:v>
                </c:pt>
                <c:pt idx="134">
                  <c:v>0.629976869</c:v>
                </c:pt>
                <c:pt idx="135">
                  <c:v>0.630092621</c:v>
                </c:pt>
                <c:pt idx="136">
                  <c:v>0.630208313</c:v>
                </c:pt>
                <c:pt idx="137">
                  <c:v>0.630324066</c:v>
                </c:pt>
                <c:pt idx="138">
                  <c:v>0.630439818</c:v>
                </c:pt>
                <c:pt idx="139">
                  <c:v>0.63055557</c:v>
                </c:pt>
                <c:pt idx="140">
                  <c:v>0.630671322</c:v>
                </c:pt>
                <c:pt idx="141">
                  <c:v>0.630787015</c:v>
                </c:pt>
                <c:pt idx="142">
                  <c:v>0.630902767</c:v>
                </c:pt>
                <c:pt idx="143">
                  <c:v>0.631018519</c:v>
                </c:pt>
                <c:pt idx="144">
                  <c:v>0.631134272</c:v>
                </c:pt>
                <c:pt idx="145">
                  <c:v>0.631250024</c:v>
                </c:pt>
                <c:pt idx="146">
                  <c:v>0.631365716</c:v>
                </c:pt>
                <c:pt idx="147">
                  <c:v>0.631481469</c:v>
                </c:pt>
                <c:pt idx="148">
                  <c:v>0.631597221</c:v>
                </c:pt>
                <c:pt idx="149">
                  <c:v>0.631712973</c:v>
                </c:pt>
                <c:pt idx="150">
                  <c:v>0.631828725</c:v>
                </c:pt>
                <c:pt idx="151">
                  <c:v>0.631944418</c:v>
                </c:pt>
                <c:pt idx="152">
                  <c:v>0.63206017</c:v>
                </c:pt>
                <c:pt idx="153">
                  <c:v>0.632175922</c:v>
                </c:pt>
                <c:pt idx="154">
                  <c:v>0.632291675</c:v>
                </c:pt>
                <c:pt idx="155">
                  <c:v>0.632407427</c:v>
                </c:pt>
                <c:pt idx="156">
                  <c:v>0.632523119</c:v>
                </c:pt>
                <c:pt idx="157">
                  <c:v>0.632638872</c:v>
                </c:pt>
                <c:pt idx="158">
                  <c:v>0.632754624</c:v>
                </c:pt>
                <c:pt idx="159">
                  <c:v>0.632870376</c:v>
                </c:pt>
                <c:pt idx="160">
                  <c:v>0.632986128</c:v>
                </c:pt>
                <c:pt idx="161">
                  <c:v>0.633101881</c:v>
                </c:pt>
                <c:pt idx="162">
                  <c:v>0.633217573</c:v>
                </c:pt>
                <c:pt idx="163">
                  <c:v>0.633333325</c:v>
                </c:pt>
                <c:pt idx="164">
                  <c:v>0.633449078</c:v>
                </c:pt>
                <c:pt idx="165">
                  <c:v>0.63356483</c:v>
                </c:pt>
                <c:pt idx="166">
                  <c:v>0.633680582</c:v>
                </c:pt>
                <c:pt idx="167">
                  <c:v>0.633796275</c:v>
                </c:pt>
                <c:pt idx="168">
                  <c:v>0.633912027</c:v>
                </c:pt>
                <c:pt idx="169">
                  <c:v>0.634027779</c:v>
                </c:pt>
                <c:pt idx="170">
                  <c:v>0.634143531</c:v>
                </c:pt>
                <c:pt idx="171">
                  <c:v>0.634259284</c:v>
                </c:pt>
                <c:pt idx="172">
                  <c:v>0.634374976</c:v>
                </c:pt>
                <c:pt idx="173">
                  <c:v>0.634490728</c:v>
                </c:pt>
                <c:pt idx="174">
                  <c:v>0.634606481</c:v>
                </c:pt>
                <c:pt idx="175">
                  <c:v>0.634722233</c:v>
                </c:pt>
                <c:pt idx="176">
                  <c:v>0.634837985</c:v>
                </c:pt>
                <c:pt idx="177">
                  <c:v>0.634953678</c:v>
                </c:pt>
                <c:pt idx="178">
                  <c:v>0.63506943</c:v>
                </c:pt>
                <c:pt idx="179">
                  <c:v>0.635185182</c:v>
                </c:pt>
                <c:pt idx="180">
                  <c:v>0.635300934</c:v>
                </c:pt>
                <c:pt idx="181">
                  <c:v>0.635416687</c:v>
                </c:pt>
                <c:pt idx="182">
                  <c:v>0.635532379</c:v>
                </c:pt>
                <c:pt idx="183">
                  <c:v>0.635648131</c:v>
                </c:pt>
                <c:pt idx="184">
                  <c:v>0.635763884</c:v>
                </c:pt>
                <c:pt idx="185">
                  <c:v>0.635879636</c:v>
                </c:pt>
                <c:pt idx="186">
                  <c:v>0.635995388</c:v>
                </c:pt>
                <c:pt idx="187">
                  <c:v>0.63611114</c:v>
                </c:pt>
                <c:pt idx="188">
                  <c:v>0.636226833</c:v>
                </c:pt>
                <c:pt idx="189">
                  <c:v>0.636342585</c:v>
                </c:pt>
                <c:pt idx="190">
                  <c:v>0.636458337</c:v>
                </c:pt>
                <c:pt idx="191">
                  <c:v>0.63657409</c:v>
                </c:pt>
                <c:pt idx="192">
                  <c:v>0.636689842</c:v>
                </c:pt>
                <c:pt idx="193">
                  <c:v>0.636805534</c:v>
                </c:pt>
                <c:pt idx="194">
                  <c:v>0.636921287</c:v>
                </c:pt>
                <c:pt idx="195">
                  <c:v>0.637037039</c:v>
                </c:pt>
                <c:pt idx="196">
                  <c:v>0.637152791</c:v>
                </c:pt>
                <c:pt idx="197">
                  <c:v>0.637268543</c:v>
                </c:pt>
                <c:pt idx="198">
                  <c:v>0.637384236</c:v>
                </c:pt>
                <c:pt idx="199">
                  <c:v>0.637499988</c:v>
                </c:pt>
                <c:pt idx="200">
                  <c:v>0.63761574</c:v>
                </c:pt>
                <c:pt idx="201">
                  <c:v>0.637731493</c:v>
                </c:pt>
                <c:pt idx="202">
                  <c:v>0.637847245</c:v>
                </c:pt>
                <c:pt idx="203">
                  <c:v>0.637962937</c:v>
                </c:pt>
                <c:pt idx="204">
                  <c:v>0.63807869</c:v>
                </c:pt>
                <c:pt idx="205">
                  <c:v>0.638194442</c:v>
                </c:pt>
                <c:pt idx="206">
                  <c:v>0.638310194</c:v>
                </c:pt>
                <c:pt idx="207">
                  <c:v>0.638425946</c:v>
                </c:pt>
                <c:pt idx="208">
                  <c:v>0.638541639</c:v>
                </c:pt>
                <c:pt idx="209">
                  <c:v>0.638657391</c:v>
                </c:pt>
                <c:pt idx="210">
                  <c:v>0.638773143</c:v>
                </c:pt>
                <c:pt idx="211">
                  <c:v>0.638888896</c:v>
                </c:pt>
                <c:pt idx="212">
                  <c:v>0.639004648</c:v>
                </c:pt>
                <c:pt idx="213">
                  <c:v>0.6391204</c:v>
                </c:pt>
                <c:pt idx="214">
                  <c:v>0.639236093</c:v>
                </c:pt>
                <c:pt idx="215">
                  <c:v>0.639351845</c:v>
                </c:pt>
                <c:pt idx="216">
                  <c:v>0.639467597</c:v>
                </c:pt>
                <c:pt idx="217">
                  <c:v>0.639583349</c:v>
                </c:pt>
                <c:pt idx="218">
                  <c:v>0.639699101</c:v>
                </c:pt>
                <c:pt idx="219">
                  <c:v>0.639814794</c:v>
                </c:pt>
                <c:pt idx="220">
                  <c:v>0.639930546</c:v>
                </c:pt>
                <c:pt idx="221">
                  <c:v>0.640046299</c:v>
                </c:pt>
                <c:pt idx="222">
                  <c:v>0.640162051</c:v>
                </c:pt>
                <c:pt idx="223">
                  <c:v>0.640277803</c:v>
                </c:pt>
                <c:pt idx="224">
                  <c:v>0.640393496</c:v>
                </c:pt>
                <c:pt idx="225">
                  <c:v>0.640509248</c:v>
                </c:pt>
                <c:pt idx="226">
                  <c:v>0.640625</c:v>
                </c:pt>
                <c:pt idx="227">
                  <c:v>0.640740752</c:v>
                </c:pt>
                <c:pt idx="228">
                  <c:v>0.640856504</c:v>
                </c:pt>
                <c:pt idx="229">
                  <c:v>0.640972197</c:v>
                </c:pt>
                <c:pt idx="230">
                  <c:v>0.641087949</c:v>
                </c:pt>
                <c:pt idx="231">
                  <c:v>0.641203701</c:v>
                </c:pt>
                <c:pt idx="232">
                  <c:v>0.641319454</c:v>
                </c:pt>
                <c:pt idx="233">
                  <c:v>0.641435206</c:v>
                </c:pt>
                <c:pt idx="234">
                  <c:v>0.641550899</c:v>
                </c:pt>
                <c:pt idx="235">
                  <c:v>0.641666651</c:v>
                </c:pt>
                <c:pt idx="236">
                  <c:v>0.641782403</c:v>
                </c:pt>
                <c:pt idx="237">
                  <c:v>0.641898155</c:v>
                </c:pt>
                <c:pt idx="238">
                  <c:v>0.642013907</c:v>
                </c:pt>
                <c:pt idx="239">
                  <c:v>0.6421296</c:v>
                </c:pt>
                <c:pt idx="240">
                  <c:v>0.642245352</c:v>
                </c:pt>
                <c:pt idx="241">
                  <c:v>0.642361104</c:v>
                </c:pt>
                <c:pt idx="242">
                  <c:v>0.642476857</c:v>
                </c:pt>
                <c:pt idx="243">
                  <c:v>0.642592609</c:v>
                </c:pt>
                <c:pt idx="244">
                  <c:v>0.642708361</c:v>
                </c:pt>
                <c:pt idx="245">
                  <c:v>0.642824054</c:v>
                </c:pt>
                <c:pt idx="246">
                  <c:v>0.642939806</c:v>
                </c:pt>
                <c:pt idx="247">
                  <c:v>0.643055558</c:v>
                </c:pt>
                <c:pt idx="248">
                  <c:v>0.64317131</c:v>
                </c:pt>
                <c:pt idx="249">
                  <c:v>0.643287063</c:v>
                </c:pt>
                <c:pt idx="250">
                  <c:v>0.643402755</c:v>
                </c:pt>
                <c:pt idx="251">
                  <c:v>0.643518507</c:v>
                </c:pt>
                <c:pt idx="252">
                  <c:v>0.64363426</c:v>
                </c:pt>
                <c:pt idx="253">
                  <c:v>0.643750012</c:v>
                </c:pt>
                <c:pt idx="254">
                  <c:v>0.643865764</c:v>
                </c:pt>
                <c:pt idx="255">
                  <c:v>0.643981457</c:v>
                </c:pt>
                <c:pt idx="256">
                  <c:v>0.644097209</c:v>
                </c:pt>
                <c:pt idx="257">
                  <c:v>0.644212961</c:v>
                </c:pt>
                <c:pt idx="258">
                  <c:v>0.644328713</c:v>
                </c:pt>
                <c:pt idx="259">
                  <c:v>0.644444466</c:v>
                </c:pt>
                <c:pt idx="260">
                  <c:v>0.644560158</c:v>
                </c:pt>
                <c:pt idx="261">
                  <c:v>0.64467591</c:v>
                </c:pt>
                <c:pt idx="262">
                  <c:v>0.644791663</c:v>
                </c:pt>
                <c:pt idx="263">
                  <c:v>0.644907415</c:v>
                </c:pt>
                <c:pt idx="264">
                  <c:v>0.645023167</c:v>
                </c:pt>
                <c:pt idx="265">
                  <c:v>0.64513886</c:v>
                </c:pt>
                <c:pt idx="266">
                  <c:v>0.645254612</c:v>
                </c:pt>
                <c:pt idx="267">
                  <c:v>0.645370364</c:v>
                </c:pt>
                <c:pt idx="268">
                  <c:v>0.645486116</c:v>
                </c:pt>
                <c:pt idx="269">
                  <c:v>0.645601869</c:v>
                </c:pt>
                <c:pt idx="270">
                  <c:v>0.645717621</c:v>
                </c:pt>
                <c:pt idx="271">
                  <c:v>0.645833313</c:v>
                </c:pt>
                <c:pt idx="272">
                  <c:v>0.645949066</c:v>
                </c:pt>
                <c:pt idx="273">
                  <c:v>0.646064818</c:v>
                </c:pt>
                <c:pt idx="274">
                  <c:v>0.64618057</c:v>
                </c:pt>
                <c:pt idx="275">
                  <c:v>0.646296322</c:v>
                </c:pt>
                <c:pt idx="276">
                  <c:v>0.646412015</c:v>
                </c:pt>
                <c:pt idx="277">
                  <c:v>0.646527767</c:v>
                </c:pt>
                <c:pt idx="278">
                  <c:v>0.646643519</c:v>
                </c:pt>
                <c:pt idx="279">
                  <c:v>0.646759272</c:v>
                </c:pt>
                <c:pt idx="280">
                  <c:v>0.646875024</c:v>
                </c:pt>
              </c:strCache>
            </c:strRef>
          </c:xVal>
          <c:yVal>
            <c:numRef>
              <c:f>Data!$N$9:$N$289</c:f>
              <c:numCache>
                <c:ptCount val="281"/>
                <c:pt idx="0">
                  <c:v>11.691736328205383</c:v>
                </c:pt>
                <c:pt idx="1">
                  <c:v>13.331067759564228</c:v>
                </c:pt>
                <c:pt idx="2">
                  <c:v>14.150854852456789</c:v>
                </c:pt>
                <c:pt idx="3">
                  <c:v>11.691736328205383</c:v>
                </c:pt>
                <c:pt idx="4">
                  <c:v>12.511361590139987</c:v>
                </c:pt>
                <c:pt idx="5">
                  <c:v>11.691736328205383</c:v>
                </c:pt>
                <c:pt idx="6">
                  <c:v>11.691736328205383</c:v>
                </c:pt>
                <c:pt idx="7">
                  <c:v>13.331067759564228</c:v>
                </c:pt>
                <c:pt idx="8">
                  <c:v>14.150854852456789</c:v>
                </c:pt>
                <c:pt idx="9">
                  <c:v>11.691736328205383</c:v>
                </c:pt>
                <c:pt idx="10">
                  <c:v>11.691736328205383</c:v>
                </c:pt>
                <c:pt idx="11">
                  <c:v>15.790671872566222</c:v>
                </c:pt>
                <c:pt idx="12">
                  <c:v>12.511361590139987</c:v>
                </c:pt>
                <c:pt idx="13">
                  <c:v>5.956623563585735</c:v>
                </c:pt>
                <c:pt idx="14">
                  <c:v>28.920878677059278</c:v>
                </c:pt>
                <c:pt idx="15">
                  <c:v>65.96128462057632</c:v>
                </c:pt>
                <c:pt idx="16">
                  <c:v>94.88515228732237</c:v>
                </c:pt>
                <c:pt idx="17">
                  <c:v>132.2216337693942</c:v>
                </c:pt>
                <c:pt idx="18">
                  <c:v>178.08427098145256</c:v>
                </c:pt>
                <c:pt idx="19">
                  <c:v>215.7975702059735</c:v>
                </c:pt>
                <c:pt idx="20">
                  <c:v>236.8236498963597</c:v>
                </c:pt>
                <c:pt idx="21">
                  <c:v>284.96312284295834</c:v>
                </c:pt>
                <c:pt idx="22">
                  <c:v>323.16608671556367</c:v>
                </c:pt>
                <c:pt idx="23">
                  <c:v>349.5863003664632</c:v>
                </c:pt>
                <c:pt idx="24">
                  <c:v>367.53174325030795</c:v>
                </c:pt>
                <c:pt idx="25">
                  <c:v>379.516953344173</c:v>
                </c:pt>
                <c:pt idx="26">
                  <c:v>403.5393939695998</c:v>
                </c:pt>
                <c:pt idx="27">
                  <c:v>409.5558783452435</c:v>
                </c:pt>
                <c:pt idx="28">
                  <c:v>410.4157320718591</c:v>
                </c:pt>
                <c:pt idx="29">
                  <c:v>414.7163367482797</c:v>
                </c:pt>
                <c:pt idx="30">
                  <c:v>399.2445724265243</c:v>
                </c:pt>
                <c:pt idx="31">
                  <c:v>391.51948686690946</c:v>
                </c:pt>
                <c:pt idx="32">
                  <c:v>386.37341948070014</c:v>
                </c:pt>
                <c:pt idx="33">
                  <c:v>362.40051534709914</c:v>
                </c:pt>
                <c:pt idx="34">
                  <c:v>345.31928587850973</c:v>
                </c:pt>
                <c:pt idx="35">
                  <c:v>363.2554998390208</c:v>
                </c:pt>
                <c:pt idx="36">
                  <c:v>395.8103138050094</c:v>
                </c:pt>
                <c:pt idx="37">
                  <c:v>412.1357066784069</c:v>
                </c:pt>
                <c:pt idx="38">
                  <c:v>423.3242337054171</c:v>
                </c:pt>
                <c:pt idx="39">
                  <c:v>437.11545558765704</c:v>
                </c:pt>
                <c:pt idx="40">
                  <c:v>445.7466149590316</c:v>
                </c:pt>
                <c:pt idx="41">
                  <c:v>455.2512635755687</c:v>
                </c:pt>
                <c:pt idx="42">
                  <c:v>467.36384443395764</c:v>
                </c:pt>
                <c:pt idx="43">
                  <c:v>479.49411915312</c:v>
                </c:pt>
                <c:pt idx="44">
                  <c:v>482.09577071021295</c:v>
                </c:pt>
                <c:pt idx="45">
                  <c:v>485.5659078795701</c:v>
                </c:pt>
                <c:pt idx="46">
                  <c:v>496.85387915118895</c:v>
                </c:pt>
                <c:pt idx="47">
                  <c:v>509.8975568891534</c:v>
                </c:pt>
                <c:pt idx="48">
                  <c:v>507.2871817271413</c:v>
                </c:pt>
                <c:pt idx="49">
                  <c:v>504.67762688751395</c:v>
                </c:pt>
                <c:pt idx="50">
                  <c:v>498.5918528433174</c:v>
                </c:pt>
                <c:pt idx="51">
                  <c:v>511.63826298656727</c:v>
                </c:pt>
                <c:pt idx="52">
                  <c:v>515.991625308683</c:v>
                </c:pt>
                <c:pt idx="53">
                  <c:v>509.8975568891534</c:v>
                </c:pt>
                <c:pt idx="54">
                  <c:v>505.54738738561764</c:v>
                </c:pt>
                <c:pt idx="55">
                  <c:v>502.93837914120684</c:v>
                </c:pt>
                <c:pt idx="56">
                  <c:v>500.33019036042015</c:v>
                </c:pt>
                <c:pt idx="57">
                  <c:v>499.4609761142269</c:v>
                </c:pt>
                <c:pt idx="58">
                  <c:v>482.09577071021295</c:v>
                </c:pt>
                <c:pt idx="59">
                  <c:v>469.9616977218782</c:v>
                </c:pt>
                <c:pt idx="60">
                  <c:v>480.36124577476824</c:v>
                </c:pt>
                <c:pt idx="61">
                  <c:v>487.30152041648216</c:v>
                </c:pt>
                <c:pt idx="62">
                  <c:v>495.1162691317692</c:v>
                </c:pt>
                <c:pt idx="63">
                  <c:v>512.5087528894549</c:v>
                </c:pt>
                <c:pt idx="64">
                  <c:v>517.7336094709773</c:v>
                </c:pt>
                <c:pt idx="65">
                  <c:v>527.3210599022477</c:v>
                </c:pt>
                <c:pt idx="66">
                  <c:v>531.6826538907922</c:v>
                </c:pt>
                <c:pt idx="67">
                  <c:v>525.577063556068</c:v>
                </c:pt>
                <c:pt idx="68">
                  <c:v>529.9377413780408</c:v>
                </c:pt>
                <c:pt idx="69">
                  <c:v>528.1931954474035</c:v>
                </c:pt>
                <c:pt idx="70">
                  <c:v>524.7052027165789</c:v>
                </c:pt>
                <c:pt idx="71">
                  <c:v>530.8101518020235</c:v>
                </c:pt>
                <c:pt idx="72">
                  <c:v>528.1931954474035</c:v>
                </c:pt>
                <c:pt idx="73">
                  <c:v>532.5552476636096</c:v>
                </c:pt>
                <c:pt idx="74">
                  <c:v>528.1931954474035</c:v>
                </c:pt>
                <c:pt idx="75">
                  <c:v>536.9195924631288</c:v>
                </c:pt>
                <c:pt idx="76">
                  <c:v>509.02734065638117</c:v>
                </c:pt>
                <c:pt idx="77">
                  <c:v>503.8079574790697</c:v>
                </c:pt>
                <c:pt idx="78">
                  <c:v>502.93837914120684</c:v>
                </c:pt>
                <c:pt idx="79">
                  <c:v>519.475959139452</c:v>
                </c:pt>
                <c:pt idx="80">
                  <c:v>529.9377413780408</c:v>
                </c:pt>
                <c:pt idx="81">
                  <c:v>522.0901693018704</c:v>
                </c:pt>
                <c:pt idx="82">
                  <c:v>515.1207702444364</c:v>
                </c:pt>
                <c:pt idx="83">
                  <c:v>509.8975568891534</c:v>
                </c:pt>
                <c:pt idx="84">
                  <c:v>510.7678643261752</c:v>
                </c:pt>
                <c:pt idx="85">
                  <c:v>504.67762688751395</c:v>
                </c:pt>
                <c:pt idx="86">
                  <c:v>495.1162691317692</c:v>
                </c:pt>
                <c:pt idx="87">
                  <c:v>514.2500064992486</c:v>
                </c:pt>
                <c:pt idx="88">
                  <c:v>517.7336094709773</c:v>
                </c:pt>
                <c:pt idx="89">
                  <c:v>501.1994956009453</c:v>
                </c:pt>
                <c:pt idx="90">
                  <c:v>503.8079574790697</c:v>
                </c:pt>
                <c:pt idx="91">
                  <c:v>495.1162691317692</c:v>
                </c:pt>
                <c:pt idx="92">
                  <c:v>489.03749579037515</c:v>
                </c:pt>
                <c:pt idx="93">
                  <c:v>476.0265178658466</c:v>
                </c:pt>
                <c:pt idx="94">
                  <c:v>463.9013038081539</c:v>
                </c:pt>
                <c:pt idx="95">
                  <c:v>466.4980739124983</c:v>
                </c:pt>
                <c:pt idx="96">
                  <c:v>463.9013038081539</c:v>
                </c:pt>
                <c:pt idx="97">
                  <c:v>458.71019847734635</c:v>
                </c:pt>
                <c:pt idx="98">
                  <c:v>465.63239364692106</c:v>
                </c:pt>
                <c:pt idx="99">
                  <c:v>490.77383415298164</c:v>
                </c:pt>
                <c:pt idx="100">
                  <c:v>493.379022632897</c:v>
                </c:pt>
                <c:pt idx="101">
                  <c:v>458.71019847734635</c:v>
                </c:pt>
                <c:pt idx="102">
                  <c:v>472.5603639906856</c:v>
                </c:pt>
                <c:pt idx="103">
                  <c:v>471.69405153846515</c:v>
                </c:pt>
                <c:pt idx="104">
                  <c:v>494.24760045177175</c:v>
                </c:pt>
                <c:pt idx="105">
                  <c:v>493.379022632897</c:v>
                </c:pt>
                <c:pt idx="106">
                  <c:v>496.85387915118895</c:v>
                </c:pt>
                <c:pt idx="107">
                  <c:v>498.5918528433174</c:v>
                </c:pt>
                <c:pt idx="108">
                  <c:v>483.83065802799547</c:v>
                </c:pt>
                <c:pt idx="109">
                  <c:v>476.89328244556407</c:v>
                </c:pt>
                <c:pt idx="110">
                  <c:v>480.36124577476824</c:v>
                </c:pt>
                <c:pt idx="111">
                  <c:v>476.89328244556407</c:v>
                </c:pt>
                <c:pt idx="112">
                  <c:v>466.4980739124983</c:v>
                </c:pt>
                <c:pt idx="113">
                  <c:v>449.20159222810696</c:v>
                </c:pt>
                <c:pt idx="114">
                  <c:v>431.0789774930977</c:v>
                </c:pt>
                <c:pt idx="115">
                  <c:v>430.21698158516676</c:v>
                </c:pt>
                <c:pt idx="116">
                  <c:v>438.8409699102748</c:v>
                </c:pt>
                <c:pt idx="117">
                  <c:v>453.52233627006024</c:v>
                </c:pt>
                <c:pt idx="118">
                  <c:v>463.0358941973499</c:v>
                </c:pt>
                <c:pt idx="119">
                  <c:v>459.5751573727564</c:v>
                </c:pt>
                <c:pt idx="120">
                  <c:v>468.22970523011963</c:v>
                </c:pt>
                <c:pt idx="121">
                  <c:v>470.8278294551445</c:v>
                </c:pt>
                <c:pt idx="122">
                  <c:v>465.63239364692106</c:v>
                </c:pt>
                <c:pt idx="123">
                  <c:v>466.4980739124983</c:v>
                </c:pt>
                <c:pt idx="124">
                  <c:v>465.63239364692106</c:v>
                </c:pt>
                <c:pt idx="125">
                  <c:v>471.69405153846515</c:v>
                </c:pt>
                <c:pt idx="126">
                  <c:v>466.4980739124983</c:v>
                </c:pt>
                <c:pt idx="127">
                  <c:v>465.63239364692106</c:v>
                </c:pt>
                <c:pt idx="128">
                  <c:v>466.4980739124983</c:v>
                </c:pt>
                <c:pt idx="129">
                  <c:v>468.22970523011963</c:v>
                </c:pt>
                <c:pt idx="130">
                  <c:v>459.5751573727564</c:v>
                </c:pt>
                <c:pt idx="131">
                  <c:v>445.7466149590316</c:v>
                </c:pt>
                <c:pt idx="132">
                  <c:v>451.7937688615764</c:v>
                </c:pt>
                <c:pt idx="133">
                  <c:v>452.6580075880553</c:v>
                </c:pt>
                <c:pt idx="134">
                  <c:v>465.63239364692106</c:v>
                </c:pt>
                <c:pt idx="135">
                  <c:v>466.4980739124983</c:v>
                </c:pt>
                <c:pt idx="136">
                  <c:v>451.7937688615764</c:v>
                </c:pt>
                <c:pt idx="137">
                  <c:v>455.2512635755687</c:v>
                </c:pt>
                <c:pt idx="138">
                  <c:v>437.11545558765704</c:v>
                </c:pt>
                <c:pt idx="139">
                  <c:v>431.0789774930977</c:v>
                </c:pt>
                <c:pt idx="140">
                  <c:v>425.0468843711801</c:v>
                </c:pt>
                <c:pt idx="141">
                  <c:v>408.6961136451464</c:v>
                </c:pt>
                <c:pt idx="142">
                  <c:v>400.1033590502433</c:v>
                </c:pt>
                <c:pt idx="143">
                  <c:v>390.6615874744483</c:v>
                </c:pt>
                <c:pt idx="144">
                  <c:v>376.0908420940117</c:v>
                </c:pt>
                <c:pt idx="145">
                  <c:v>380.3737020730092</c:v>
                </c:pt>
                <c:pt idx="146">
                  <c:v>388.9460545381445</c:v>
                </c:pt>
                <c:pt idx="147">
                  <c:v>390.6615874744483</c:v>
                </c:pt>
                <c:pt idx="148">
                  <c:v>370.95432421025794</c:v>
                </c:pt>
                <c:pt idx="149">
                  <c:v>361.5456188763145</c:v>
                </c:pt>
                <c:pt idx="150">
                  <c:v>363.2554998390208</c:v>
                </c:pt>
                <c:pt idx="151">
                  <c:v>382.0874647578938</c:v>
                </c:pt>
                <c:pt idx="152">
                  <c:v>385.51605154758784</c:v>
                </c:pt>
                <c:pt idx="153">
                  <c:v>389.80377670429675</c:v>
                </c:pt>
                <c:pt idx="154">
                  <c:v>363.2554998390208</c:v>
                </c:pt>
                <c:pt idx="155">
                  <c:v>359.8360899256654</c:v>
                </c:pt>
                <c:pt idx="156">
                  <c:v>357.2724562053429</c:v>
                </c:pt>
                <c:pt idx="157">
                  <c:v>352.1475619137476</c:v>
                </c:pt>
                <c:pt idx="158">
                  <c:v>359.8360899256654</c:v>
                </c:pt>
                <c:pt idx="159">
                  <c:v>361.5456188763145</c:v>
                </c:pt>
                <c:pt idx="160">
                  <c:v>364.9657329587825</c:v>
                </c:pt>
                <c:pt idx="161">
                  <c:v>365.82098162289583</c:v>
                </c:pt>
                <c:pt idx="162">
                  <c:v>363.2554998390208</c:v>
                </c:pt>
                <c:pt idx="163">
                  <c:v>361.5456188763145</c:v>
                </c:pt>
                <c:pt idx="164">
                  <c:v>373.52218599458854</c:v>
                </c:pt>
                <c:pt idx="165">
                  <c:v>373.52218599458854</c:v>
                </c:pt>
                <c:pt idx="166">
                  <c:v>373.52218599458854</c:v>
                </c:pt>
                <c:pt idx="167">
                  <c:v>376.9472373932322</c:v>
                </c:pt>
                <c:pt idx="168">
                  <c:v>378.6602930000877</c:v>
                </c:pt>
                <c:pt idx="169">
                  <c:v>385.51605154758784</c:v>
                </c:pt>
                <c:pt idx="170">
                  <c:v>387.23087594463937</c:v>
                </c:pt>
                <c:pt idx="171">
                  <c:v>364.9657329587825</c:v>
                </c:pt>
                <c:pt idx="172">
                  <c:v>364.9657329587825</c:v>
                </c:pt>
                <c:pt idx="173">
                  <c:v>389.80377670429675</c:v>
                </c:pt>
                <c:pt idx="174">
                  <c:v>398.38587460850283</c:v>
                </c:pt>
                <c:pt idx="175">
                  <c:v>373.52218599458854</c:v>
                </c:pt>
                <c:pt idx="176">
                  <c:v>365.82098162289583</c:v>
                </c:pt>
                <c:pt idx="177">
                  <c:v>370.0985467117158</c:v>
                </c:pt>
                <c:pt idx="178">
                  <c:v>364.1105723702037</c:v>
                </c:pt>
                <c:pt idx="179">
                  <c:v>359.8360899256654</c:v>
                </c:pt>
                <c:pt idx="180">
                  <c:v>358.1269128421683</c:v>
                </c:pt>
                <c:pt idx="181">
                  <c:v>384.6587721270213</c:v>
                </c:pt>
                <c:pt idx="182">
                  <c:v>394.95197102619136</c:v>
                </c:pt>
                <c:pt idx="183">
                  <c:v>377.80372102251647</c:v>
                </c:pt>
                <c:pt idx="184">
                  <c:v>363.2554998390208</c:v>
                </c:pt>
                <c:pt idx="185">
                  <c:v>371.8101899114597</c:v>
                </c:pt>
                <c:pt idx="186">
                  <c:v>379.516953344173</c:v>
                </c:pt>
                <c:pt idx="187">
                  <c:v>389.80377670429675</c:v>
                </c:pt>
                <c:pt idx="188">
                  <c:v>396.66874531610017</c:v>
                </c:pt>
                <c:pt idx="189">
                  <c:v>403.5393939695998</c:v>
                </c:pt>
                <c:pt idx="190">
                  <c:v>403.5393939695998</c:v>
                </c:pt>
                <c:pt idx="191">
                  <c:v>397.5272655778134</c:v>
                </c:pt>
                <c:pt idx="192">
                  <c:v>386.37341948070014</c:v>
                </c:pt>
                <c:pt idx="193">
                  <c:v>375.2345351066382</c:v>
                </c:pt>
                <c:pt idx="194">
                  <c:v>379.516953344173</c:v>
                </c:pt>
                <c:pt idx="195">
                  <c:v>370.0985467117158</c:v>
                </c:pt>
                <c:pt idx="196">
                  <c:v>368.3872562499098</c:v>
                </c:pt>
                <c:pt idx="197">
                  <c:v>364.9657329587825</c:v>
                </c:pt>
                <c:pt idx="198">
                  <c:v>364.9657329587825</c:v>
                </c:pt>
                <c:pt idx="199">
                  <c:v>364.9657329587825</c:v>
                </c:pt>
                <c:pt idx="200">
                  <c:v>363.2554998390208</c:v>
                </c:pt>
                <c:pt idx="201">
                  <c:v>357.2724562053429</c:v>
                </c:pt>
                <c:pt idx="202">
                  <c:v>353.00149134685614</c:v>
                </c:pt>
                <c:pt idx="203">
                  <c:v>364.1105723702037</c:v>
                </c:pt>
                <c:pt idx="204">
                  <c:v>357.2724562053429</c:v>
                </c:pt>
                <c:pt idx="205">
                  <c:v>351.2937202846824</c:v>
                </c:pt>
                <c:pt idx="206">
                  <c:v>353.00149134685614</c:v>
                </c:pt>
                <c:pt idx="207">
                  <c:v>379.516953344173</c:v>
                </c:pt>
                <c:pt idx="208">
                  <c:v>386.37341948070014</c:v>
                </c:pt>
                <c:pt idx="209">
                  <c:v>387.23087594463937</c:v>
                </c:pt>
                <c:pt idx="210">
                  <c:v>388.08842095769216</c:v>
                </c:pt>
                <c:pt idx="211">
                  <c:v>385.51605154758784</c:v>
                </c:pt>
                <c:pt idx="212">
                  <c:v>396.66874531610017</c:v>
                </c:pt>
                <c:pt idx="213">
                  <c:v>400.1033590502433</c:v>
                </c:pt>
                <c:pt idx="214">
                  <c:v>438.8409699102748</c:v>
                </c:pt>
                <c:pt idx="215">
                  <c:v>443.1563250347267</c:v>
                </c:pt>
                <c:pt idx="216">
                  <c:v>440.56684285957056</c:v>
                </c:pt>
                <c:pt idx="217">
                  <c:v>447.47392390700634</c:v>
                </c:pt>
                <c:pt idx="218">
                  <c:v>486.43366880288295</c:v>
                </c:pt>
                <c:pt idx="219">
                  <c:v>489.9056195886012</c:v>
                </c:pt>
                <c:pt idx="220">
                  <c:v>483.83065802799547</c:v>
                </c:pt>
                <c:pt idx="221">
                  <c:v>474.2932600772773</c:v>
                </c:pt>
                <c:pt idx="222">
                  <c:v>482.9631690618487</c:v>
                </c:pt>
                <c:pt idx="223">
                  <c:v>495.98502869190236</c:v>
                </c:pt>
                <c:pt idx="224">
                  <c:v>502.068891854855</c:v>
                </c:pt>
                <c:pt idx="225">
                  <c:v>512.5087528894549</c:v>
                </c:pt>
                <c:pt idx="226">
                  <c:v>513.3793340539694</c:v>
                </c:pt>
                <c:pt idx="227">
                  <c:v>486.43366880288295</c:v>
                </c:pt>
                <c:pt idx="228">
                  <c:v>480.36124577476824</c:v>
                </c:pt>
                <c:pt idx="229">
                  <c:v>482.9631690618487</c:v>
                </c:pt>
                <c:pt idx="230">
                  <c:v>444.0196652347057</c:v>
                </c:pt>
                <c:pt idx="231">
                  <c:v>440.56684285957056</c:v>
                </c:pt>
                <c:pt idx="232">
                  <c:v>426.76989247413553</c:v>
                </c:pt>
                <c:pt idx="233">
                  <c:v>410.4157320718591</c:v>
                </c:pt>
                <c:pt idx="234">
                  <c:v>417.2977690533253</c:v>
                </c:pt>
                <c:pt idx="235">
                  <c:v>404.3986248974802</c:v>
                </c:pt>
                <c:pt idx="236">
                  <c:v>398.38587460850283</c:v>
                </c:pt>
                <c:pt idx="237">
                  <c:v>418.1584248490466</c:v>
                </c:pt>
                <c:pt idx="238">
                  <c:v>403.5393939695998</c:v>
                </c:pt>
                <c:pt idx="239">
                  <c:v>395.8103138050094</c:v>
                </c:pt>
                <c:pt idx="240">
                  <c:v>392.37747489999333</c:v>
                </c:pt>
                <c:pt idx="241">
                  <c:v>375.2345351066382</c:v>
                </c:pt>
                <c:pt idx="242">
                  <c:v>343.61309382779757</c:v>
                </c:pt>
                <c:pt idx="243">
                  <c:v>312.1116103215177</c:v>
                </c:pt>
                <c:pt idx="244">
                  <c:v>311.261875212513</c:v>
                </c:pt>
                <c:pt idx="245">
                  <c:v>327.42172996191766</c:v>
                </c:pt>
                <c:pt idx="246">
                  <c:v>324.8680823090947</c:v>
                </c:pt>
                <c:pt idx="247">
                  <c:v>312.1116103215177</c:v>
                </c:pt>
                <c:pt idx="248">
                  <c:v>316.36159064439437</c:v>
                </c:pt>
                <c:pt idx="249">
                  <c:v>308.7131914762664</c:v>
                </c:pt>
                <c:pt idx="250">
                  <c:v>302.7693030898794</c:v>
                </c:pt>
                <c:pt idx="251">
                  <c:v>296.8296662385044</c:v>
                </c:pt>
                <c:pt idx="252">
                  <c:v>289.1992276606794</c:v>
                </c:pt>
                <c:pt idx="253">
                  <c:v>272.26775879283457</c:v>
                </c:pt>
                <c:pt idx="254">
                  <c:v>248.62155110944207</c:v>
                </c:pt>
                <c:pt idx="255">
                  <c:v>237.6658014702423</c:v>
                </c:pt>
                <c:pt idx="256">
                  <c:v>209.9197958181491</c:v>
                </c:pt>
                <c:pt idx="257">
                  <c:v>180.5931692336638</c:v>
                </c:pt>
                <c:pt idx="258">
                  <c:v>137.2125391908483</c:v>
                </c:pt>
                <c:pt idx="259">
                  <c:v>88.26509483837759</c:v>
                </c:pt>
                <c:pt idx="260">
                  <c:v>46.185842602255065</c:v>
                </c:pt>
                <c:pt idx="261">
                  <c:v>11.691736328205383</c:v>
                </c:pt>
                <c:pt idx="262">
                  <c:v>10.872191957797032</c:v>
                </c:pt>
                <c:pt idx="263">
                  <c:v>12.511361590139987</c:v>
                </c:pt>
                <c:pt idx="264">
                  <c:v>19.07127769781146</c:v>
                </c:pt>
                <c:pt idx="265">
                  <c:v>19.891631702666913</c:v>
                </c:pt>
                <c:pt idx="266">
                  <c:v>19.891631702666913</c:v>
                </c:pt>
                <c:pt idx="267">
                  <c:v>19.07127769781146</c:v>
                </c:pt>
                <c:pt idx="268">
                  <c:v>18.25100472837866</c:v>
                </c:pt>
                <c:pt idx="269">
                  <c:v>18.25100472837866</c:v>
                </c:pt>
                <c:pt idx="270">
                  <c:v>19.07127769781146</c:v>
                </c:pt>
                <c:pt idx="271">
                  <c:v>22.353180089926887</c:v>
                </c:pt>
                <c:pt idx="272">
                  <c:v>21.53258288270505</c:v>
                </c:pt>
                <c:pt idx="273">
                  <c:v>20.712066758959253</c:v>
                </c:pt>
                <c:pt idx="274">
                  <c:v>19.891631702666913</c:v>
                </c:pt>
                <c:pt idx="275">
                  <c:v>19.891631702666913</c:v>
                </c:pt>
                <c:pt idx="276">
                  <c:v>19.891631702666913</c:v>
                </c:pt>
                <c:pt idx="277">
                  <c:v>19.07127769781146</c:v>
                </c:pt>
                <c:pt idx="278">
                  <c:v>18.25100472837866</c:v>
                </c:pt>
                <c:pt idx="279">
                  <c:v>19.07127769781146</c:v>
                </c:pt>
                <c:pt idx="280">
                  <c:v>19.891631702666913</c:v>
                </c:pt>
              </c:numCache>
            </c:numRef>
          </c:yVal>
          <c:smooth val="0"/>
        </c:ser>
        <c:axId val="29374713"/>
        <c:axId val="63045826"/>
      </c:scatterChart>
      <c:valAx>
        <c:axId val="2937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45826"/>
        <c:crosses val="autoZero"/>
        <c:crossBetween val="midCat"/>
        <c:dispUnits/>
      </c:valAx>
      <c:valAx>
        <c:axId val="630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74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RF-61 08/25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Data!$H$9:$H$289</c:f>
              <c:numCache>
                <c:ptCount val="281"/>
                <c:pt idx="0">
                  <c:v>-76.91983236</c:v>
                </c:pt>
                <c:pt idx="1">
                  <c:v>-76.91984314</c:v>
                </c:pt>
                <c:pt idx="2">
                  <c:v>-76.91987531</c:v>
                </c:pt>
                <c:pt idx="3">
                  <c:v>-76.91988068</c:v>
                </c:pt>
                <c:pt idx="4">
                  <c:v>-76.91993002</c:v>
                </c:pt>
                <c:pt idx="5">
                  <c:v>-76.91994321</c:v>
                </c:pt>
                <c:pt idx="6">
                  <c:v>-76.91996844</c:v>
                </c:pt>
                <c:pt idx="7">
                  <c:v>-76.91991697</c:v>
                </c:pt>
                <c:pt idx="8">
                  <c:v>-76.91971964</c:v>
                </c:pt>
                <c:pt idx="9">
                  <c:v>-76.91938469</c:v>
                </c:pt>
                <c:pt idx="10">
                  <c:v>-76.91899337</c:v>
                </c:pt>
                <c:pt idx="11">
                  <c:v>-76.91888914</c:v>
                </c:pt>
                <c:pt idx="12">
                  <c:v>-76.91949907</c:v>
                </c:pt>
                <c:pt idx="13">
                  <c:v>-76.92127854</c:v>
                </c:pt>
                <c:pt idx="14">
                  <c:v>-76.92481798</c:v>
                </c:pt>
                <c:pt idx="15">
                  <c:v>-76.92865607</c:v>
                </c:pt>
                <c:pt idx="16">
                  <c:v>-76.93238688</c:v>
                </c:pt>
                <c:pt idx="17">
                  <c:v>-76.93654983</c:v>
                </c:pt>
                <c:pt idx="18">
                  <c:v>-76.94149053</c:v>
                </c:pt>
                <c:pt idx="19">
                  <c:v>-76.94781599</c:v>
                </c:pt>
                <c:pt idx="20">
                  <c:v>-76.95493461</c:v>
                </c:pt>
                <c:pt idx="21">
                  <c:v>-76.9616184</c:v>
                </c:pt>
                <c:pt idx="22">
                  <c:v>-76.96719499</c:v>
                </c:pt>
                <c:pt idx="23">
                  <c:v>-76.9704895</c:v>
                </c:pt>
                <c:pt idx="24">
                  <c:v>-76.9716174</c:v>
                </c:pt>
                <c:pt idx="25">
                  <c:v>-76.97054291</c:v>
                </c:pt>
                <c:pt idx="26">
                  <c:v>-76.96756347</c:v>
                </c:pt>
                <c:pt idx="27">
                  <c:v>-76.96316626</c:v>
                </c:pt>
                <c:pt idx="28">
                  <c:v>-76.95809495</c:v>
                </c:pt>
                <c:pt idx="29">
                  <c:v>-76.95265678</c:v>
                </c:pt>
                <c:pt idx="30">
                  <c:v>-76.94722661</c:v>
                </c:pt>
                <c:pt idx="31">
                  <c:v>-76.94182455</c:v>
                </c:pt>
                <c:pt idx="32">
                  <c:v>-76.93636552</c:v>
                </c:pt>
                <c:pt idx="33">
                  <c:v>-76.9306723</c:v>
                </c:pt>
                <c:pt idx="34">
                  <c:v>-76.92471931</c:v>
                </c:pt>
                <c:pt idx="35">
                  <c:v>-76.91842429</c:v>
                </c:pt>
                <c:pt idx="36">
                  <c:v>-76.91183286</c:v>
                </c:pt>
                <c:pt idx="37">
                  <c:v>-76.90517588</c:v>
                </c:pt>
                <c:pt idx="38">
                  <c:v>-76.89877618</c:v>
                </c:pt>
                <c:pt idx="39">
                  <c:v>-76.89320824</c:v>
                </c:pt>
                <c:pt idx="40">
                  <c:v>-76.88808408</c:v>
                </c:pt>
                <c:pt idx="41">
                  <c:v>-76.88325967</c:v>
                </c:pt>
                <c:pt idx="42">
                  <c:v>-76.87863798</c:v>
                </c:pt>
                <c:pt idx="43">
                  <c:v>-76.87417214</c:v>
                </c:pt>
                <c:pt idx="44">
                  <c:v>-76.87008856</c:v>
                </c:pt>
                <c:pt idx="45">
                  <c:v>-76.86643261</c:v>
                </c:pt>
                <c:pt idx="46">
                  <c:v>-76.86264894</c:v>
                </c:pt>
                <c:pt idx="47">
                  <c:v>-76.85915197</c:v>
                </c:pt>
                <c:pt idx="48">
                  <c:v>-76.85539847</c:v>
                </c:pt>
                <c:pt idx="49">
                  <c:v>-76.85137843</c:v>
                </c:pt>
                <c:pt idx="50">
                  <c:v>-76.84738953</c:v>
                </c:pt>
                <c:pt idx="51">
                  <c:v>-76.84333318</c:v>
                </c:pt>
                <c:pt idx="52">
                  <c:v>-76.83875356</c:v>
                </c:pt>
                <c:pt idx="53">
                  <c:v>-76.83360553</c:v>
                </c:pt>
                <c:pt idx="54">
                  <c:v>-76.82816683</c:v>
                </c:pt>
                <c:pt idx="55">
                  <c:v>-76.82282698</c:v>
                </c:pt>
                <c:pt idx="56">
                  <c:v>-76.81720191</c:v>
                </c:pt>
                <c:pt idx="57">
                  <c:v>-76.8108684</c:v>
                </c:pt>
                <c:pt idx="58">
                  <c:v>-76.80407552</c:v>
                </c:pt>
                <c:pt idx="59">
                  <c:v>-76.79726177</c:v>
                </c:pt>
                <c:pt idx="60">
                  <c:v>-76.79035363</c:v>
                </c:pt>
                <c:pt idx="61">
                  <c:v>-76.7834572</c:v>
                </c:pt>
                <c:pt idx="62">
                  <c:v>-76.77667723</c:v>
                </c:pt>
                <c:pt idx="63">
                  <c:v>-76.77010954</c:v>
                </c:pt>
                <c:pt idx="64">
                  <c:v>-76.76357328</c:v>
                </c:pt>
                <c:pt idx="65">
                  <c:v>-76.75701047</c:v>
                </c:pt>
                <c:pt idx="66">
                  <c:v>-76.75037901</c:v>
                </c:pt>
                <c:pt idx="67">
                  <c:v>-76.74356536</c:v>
                </c:pt>
                <c:pt idx="68">
                  <c:v>-76.73661869</c:v>
                </c:pt>
                <c:pt idx="69">
                  <c:v>-76.72949526</c:v>
                </c:pt>
                <c:pt idx="70">
                  <c:v>-76.72228466</c:v>
                </c:pt>
                <c:pt idx="71">
                  <c:v>-76.71499786</c:v>
                </c:pt>
                <c:pt idx="72">
                  <c:v>-76.70777331</c:v>
                </c:pt>
                <c:pt idx="73">
                  <c:v>-76.70053933</c:v>
                </c:pt>
                <c:pt idx="74">
                  <c:v>-76.69342526</c:v>
                </c:pt>
                <c:pt idx="75">
                  <c:v>-76.68733192</c:v>
                </c:pt>
                <c:pt idx="76">
                  <c:v>-76.68484886</c:v>
                </c:pt>
                <c:pt idx="77">
                  <c:v>-76.68385267</c:v>
                </c:pt>
                <c:pt idx="78">
                  <c:v>-76.6829673</c:v>
                </c:pt>
                <c:pt idx="79">
                  <c:v>-76.6818582</c:v>
                </c:pt>
                <c:pt idx="80">
                  <c:v>-76.68060991</c:v>
                </c:pt>
                <c:pt idx="81">
                  <c:v>-76.67946363</c:v>
                </c:pt>
                <c:pt idx="82">
                  <c:v>-76.67862532</c:v>
                </c:pt>
                <c:pt idx="83">
                  <c:v>-76.67815497</c:v>
                </c:pt>
                <c:pt idx="84">
                  <c:v>-76.67767102</c:v>
                </c:pt>
                <c:pt idx="85">
                  <c:v>-76.67692275</c:v>
                </c:pt>
                <c:pt idx="86">
                  <c:v>-76.67597566</c:v>
                </c:pt>
                <c:pt idx="87">
                  <c:v>-76.67462975</c:v>
                </c:pt>
                <c:pt idx="88">
                  <c:v>-76.67228982</c:v>
                </c:pt>
                <c:pt idx="89">
                  <c:v>-76.66888987</c:v>
                </c:pt>
                <c:pt idx="90">
                  <c:v>-76.66493233</c:v>
                </c:pt>
                <c:pt idx="91">
                  <c:v>-76.66092248</c:v>
                </c:pt>
                <c:pt idx="92">
                  <c:v>-76.65701102</c:v>
                </c:pt>
                <c:pt idx="93">
                  <c:v>-76.65288589</c:v>
                </c:pt>
                <c:pt idx="94">
                  <c:v>-76.64774003</c:v>
                </c:pt>
                <c:pt idx="95">
                  <c:v>-76.64195315</c:v>
                </c:pt>
                <c:pt idx="96">
                  <c:v>-76.63618139</c:v>
                </c:pt>
                <c:pt idx="97">
                  <c:v>-76.62994049</c:v>
                </c:pt>
                <c:pt idx="98">
                  <c:v>-76.62359359</c:v>
                </c:pt>
                <c:pt idx="99">
                  <c:v>-76.61682682</c:v>
                </c:pt>
                <c:pt idx="100">
                  <c:v>-76.60958783</c:v>
                </c:pt>
                <c:pt idx="101">
                  <c:v>-76.6021109</c:v>
                </c:pt>
                <c:pt idx="102">
                  <c:v>-76.5946868</c:v>
                </c:pt>
                <c:pt idx="103">
                  <c:v>-76.58798228</c:v>
                </c:pt>
                <c:pt idx="104">
                  <c:v>-76.58198002</c:v>
                </c:pt>
                <c:pt idx="105">
                  <c:v>-76.57685334</c:v>
                </c:pt>
                <c:pt idx="106">
                  <c:v>-76.5717187</c:v>
                </c:pt>
                <c:pt idx="107">
                  <c:v>-76.56663148</c:v>
                </c:pt>
                <c:pt idx="108">
                  <c:v>-76.56146204</c:v>
                </c:pt>
                <c:pt idx="109">
                  <c:v>-76.55666479</c:v>
                </c:pt>
                <c:pt idx="110">
                  <c:v>-76.55245513</c:v>
                </c:pt>
                <c:pt idx="111">
                  <c:v>-76.54947557</c:v>
                </c:pt>
                <c:pt idx="112">
                  <c:v>-76.54804662</c:v>
                </c:pt>
                <c:pt idx="113">
                  <c:v>-76.54763964</c:v>
                </c:pt>
                <c:pt idx="114">
                  <c:v>-76.54561131</c:v>
                </c:pt>
                <c:pt idx="115">
                  <c:v>-76.54283813</c:v>
                </c:pt>
                <c:pt idx="116">
                  <c:v>-76.54016056</c:v>
                </c:pt>
                <c:pt idx="117">
                  <c:v>-76.53745571</c:v>
                </c:pt>
                <c:pt idx="118">
                  <c:v>-76.53448565</c:v>
                </c:pt>
                <c:pt idx="119">
                  <c:v>-76.53120851</c:v>
                </c:pt>
                <c:pt idx="120">
                  <c:v>-76.52767041</c:v>
                </c:pt>
                <c:pt idx="121">
                  <c:v>-76.52377684</c:v>
                </c:pt>
                <c:pt idx="122">
                  <c:v>-76.5194953</c:v>
                </c:pt>
                <c:pt idx="123">
                  <c:v>-76.51489583</c:v>
                </c:pt>
                <c:pt idx="124">
                  <c:v>-76.51015726</c:v>
                </c:pt>
                <c:pt idx="125">
                  <c:v>-76.50529945</c:v>
                </c:pt>
                <c:pt idx="126">
                  <c:v>-76.50032852</c:v>
                </c:pt>
                <c:pt idx="127">
                  <c:v>-76.49525934</c:v>
                </c:pt>
                <c:pt idx="128">
                  <c:v>-76.49014641</c:v>
                </c:pt>
                <c:pt idx="129">
                  <c:v>-76.48479848</c:v>
                </c:pt>
                <c:pt idx="130">
                  <c:v>-76.47901065</c:v>
                </c:pt>
                <c:pt idx="131">
                  <c:v>-76.47269529</c:v>
                </c:pt>
                <c:pt idx="132">
                  <c:v>-76.46631483</c:v>
                </c:pt>
                <c:pt idx="133">
                  <c:v>-76.46016123</c:v>
                </c:pt>
                <c:pt idx="134">
                  <c:v>-76.4540322</c:v>
                </c:pt>
                <c:pt idx="135">
                  <c:v>-76.4480242</c:v>
                </c:pt>
                <c:pt idx="136">
                  <c:v>-76.44209642</c:v>
                </c:pt>
                <c:pt idx="137">
                  <c:v>-76.43644281</c:v>
                </c:pt>
                <c:pt idx="138">
                  <c:v>-76.43108949</c:v>
                </c:pt>
                <c:pt idx="139">
                  <c:v>-76.42585118</c:v>
                </c:pt>
                <c:pt idx="140">
                  <c:v>-76.42074518</c:v>
                </c:pt>
                <c:pt idx="141">
                  <c:v>-76.41613629</c:v>
                </c:pt>
                <c:pt idx="142">
                  <c:v>-76.41210394</c:v>
                </c:pt>
                <c:pt idx="143">
                  <c:v>-76.40877679</c:v>
                </c:pt>
                <c:pt idx="144">
                  <c:v>-76.40573342</c:v>
                </c:pt>
                <c:pt idx="145">
                  <c:v>-76.40278075</c:v>
                </c:pt>
                <c:pt idx="146">
                  <c:v>-76.39971677</c:v>
                </c:pt>
                <c:pt idx="147">
                  <c:v>-76.39653136</c:v>
                </c:pt>
                <c:pt idx="148">
                  <c:v>-76.39337019</c:v>
                </c:pt>
                <c:pt idx="149">
                  <c:v>-76.3903883</c:v>
                </c:pt>
                <c:pt idx="150">
                  <c:v>-76.38772976</c:v>
                </c:pt>
                <c:pt idx="151">
                  <c:v>-76.38572641</c:v>
                </c:pt>
                <c:pt idx="152">
                  <c:v>-76.38433104</c:v>
                </c:pt>
                <c:pt idx="153">
                  <c:v>-76.38301709</c:v>
                </c:pt>
                <c:pt idx="154">
                  <c:v>-76.38165731</c:v>
                </c:pt>
                <c:pt idx="155">
                  <c:v>-76.38049362</c:v>
                </c:pt>
                <c:pt idx="156">
                  <c:v>-76.37950643</c:v>
                </c:pt>
                <c:pt idx="157">
                  <c:v>-76.37859239</c:v>
                </c:pt>
                <c:pt idx="158">
                  <c:v>-76.37755687</c:v>
                </c:pt>
                <c:pt idx="159">
                  <c:v>-76.3763369</c:v>
                </c:pt>
                <c:pt idx="160">
                  <c:v>-76.37495366</c:v>
                </c:pt>
                <c:pt idx="161">
                  <c:v>-76.37201767</c:v>
                </c:pt>
                <c:pt idx="162">
                  <c:v>-76.36871893</c:v>
                </c:pt>
                <c:pt idx="163">
                  <c:v>-76.36544053</c:v>
                </c:pt>
                <c:pt idx="164">
                  <c:v>-76.36267703</c:v>
                </c:pt>
                <c:pt idx="165">
                  <c:v>-76.36051561</c:v>
                </c:pt>
                <c:pt idx="166">
                  <c:v>-76.35897786</c:v>
                </c:pt>
                <c:pt idx="167">
                  <c:v>-76.35824716</c:v>
                </c:pt>
                <c:pt idx="168">
                  <c:v>-76.35838162</c:v>
                </c:pt>
                <c:pt idx="169">
                  <c:v>-76.35993054</c:v>
                </c:pt>
                <c:pt idx="170">
                  <c:v>-76.36177103</c:v>
                </c:pt>
                <c:pt idx="171">
                  <c:v>-76.36391862</c:v>
                </c:pt>
                <c:pt idx="172">
                  <c:v>-76.36623653</c:v>
                </c:pt>
                <c:pt idx="173">
                  <c:v>-76.36928245</c:v>
                </c:pt>
                <c:pt idx="174">
                  <c:v>-76.37327755</c:v>
                </c:pt>
                <c:pt idx="175">
                  <c:v>-76.37827057</c:v>
                </c:pt>
                <c:pt idx="176">
                  <c:v>-76.38438791</c:v>
                </c:pt>
                <c:pt idx="177">
                  <c:v>-76.39070764</c:v>
                </c:pt>
                <c:pt idx="178">
                  <c:v>-76.3977745</c:v>
                </c:pt>
                <c:pt idx="179">
                  <c:v>-76.40596681</c:v>
                </c:pt>
                <c:pt idx="180">
                  <c:v>-76.41443501</c:v>
                </c:pt>
                <c:pt idx="181">
                  <c:v>-76.42266728</c:v>
                </c:pt>
                <c:pt idx="182">
                  <c:v>-76.43066028</c:v>
                </c:pt>
                <c:pt idx="183">
                  <c:v>-76.4389239</c:v>
                </c:pt>
                <c:pt idx="184">
                  <c:v>-76.44756489</c:v>
                </c:pt>
                <c:pt idx="185">
                  <c:v>-76.45630239</c:v>
                </c:pt>
                <c:pt idx="186">
                  <c:v>-76.4648204</c:v>
                </c:pt>
                <c:pt idx="187">
                  <c:v>-76.47330326</c:v>
                </c:pt>
                <c:pt idx="188">
                  <c:v>-76.48170192</c:v>
                </c:pt>
                <c:pt idx="189">
                  <c:v>-76.49007428</c:v>
                </c:pt>
                <c:pt idx="190">
                  <c:v>-76.49828393</c:v>
                </c:pt>
                <c:pt idx="191">
                  <c:v>-76.5066123</c:v>
                </c:pt>
                <c:pt idx="192">
                  <c:v>-76.51507922</c:v>
                </c:pt>
                <c:pt idx="193">
                  <c:v>-76.52370115</c:v>
                </c:pt>
                <c:pt idx="194">
                  <c:v>-76.53236183</c:v>
                </c:pt>
                <c:pt idx="195">
                  <c:v>-76.54107887</c:v>
                </c:pt>
                <c:pt idx="196">
                  <c:v>-76.54980577</c:v>
                </c:pt>
                <c:pt idx="197">
                  <c:v>-76.55847484</c:v>
                </c:pt>
                <c:pt idx="198">
                  <c:v>-76.56706051</c:v>
                </c:pt>
                <c:pt idx="199">
                  <c:v>-76.57575035</c:v>
                </c:pt>
                <c:pt idx="200">
                  <c:v>-76.58444927</c:v>
                </c:pt>
                <c:pt idx="201">
                  <c:v>-76.59306875</c:v>
                </c:pt>
                <c:pt idx="202">
                  <c:v>-76.60174123</c:v>
                </c:pt>
                <c:pt idx="203">
                  <c:v>-76.6103178</c:v>
                </c:pt>
                <c:pt idx="204">
                  <c:v>-76.61879928</c:v>
                </c:pt>
                <c:pt idx="205">
                  <c:v>-76.62736832</c:v>
                </c:pt>
                <c:pt idx="206">
                  <c:v>-76.63605164</c:v>
                </c:pt>
                <c:pt idx="207">
                  <c:v>-76.64442471</c:v>
                </c:pt>
                <c:pt idx="208">
                  <c:v>-76.65240688</c:v>
                </c:pt>
                <c:pt idx="209">
                  <c:v>-76.6602765</c:v>
                </c:pt>
                <c:pt idx="210">
                  <c:v>-76.66803809</c:v>
                </c:pt>
                <c:pt idx="211">
                  <c:v>-76.67612196</c:v>
                </c:pt>
                <c:pt idx="212">
                  <c:v>-76.68426114</c:v>
                </c:pt>
                <c:pt idx="213">
                  <c:v>-76.69227892</c:v>
                </c:pt>
                <c:pt idx="214">
                  <c:v>-76.70035318</c:v>
                </c:pt>
                <c:pt idx="215">
                  <c:v>-76.7084203</c:v>
                </c:pt>
                <c:pt idx="216">
                  <c:v>-76.71644953</c:v>
                </c:pt>
                <c:pt idx="217">
                  <c:v>-76.72451576</c:v>
                </c:pt>
                <c:pt idx="218">
                  <c:v>-76.73279551</c:v>
                </c:pt>
                <c:pt idx="219">
                  <c:v>-76.74061919</c:v>
                </c:pt>
                <c:pt idx="220">
                  <c:v>-76.74879855</c:v>
                </c:pt>
                <c:pt idx="221">
                  <c:v>-76.75701043</c:v>
                </c:pt>
                <c:pt idx="222">
                  <c:v>-76.76530912</c:v>
                </c:pt>
                <c:pt idx="223">
                  <c:v>-76.77361691</c:v>
                </c:pt>
                <c:pt idx="224">
                  <c:v>-76.78186037</c:v>
                </c:pt>
                <c:pt idx="225">
                  <c:v>-76.79021144</c:v>
                </c:pt>
                <c:pt idx="226">
                  <c:v>-76.79875989</c:v>
                </c:pt>
                <c:pt idx="227">
                  <c:v>-76.80758871</c:v>
                </c:pt>
                <c:pt idx="228">
                  <c:v>-76.81649287</c:v>
                </c:pt>
                <c:pt idx="229">
                  <c:v>-76.82519447</c:v>
                </c:pt>
                <c:pt idx="230">
                  <c:v>-76.83394013</c:v>
                </c:pt>
                <c:pt idx="231">
                  <c:v>-76.84298878</c:v>
                </c:pt>
                <c:pt idx="232">
                  <c:v>-76.8518471</c:v>
                </c:pt>
                <c:pt idx="233">
                  <c:v>-76.86077192</c:v>
                </c:pt>
                <c:pt idx="234">
                  <c:v>-76.86971157</c:v>
                </c:pt>
                <c:pt idx="235">
                  <c:v>-76.87858937</c:v>
                </c:pt>
                <c:pt idx="236">
                  <c:v>-76.88739361</c:v>
                </c:pt>
                <c:pt idx="237">
                  <c:v>-76.89612612</c:v>
                </c:pt>
                <c:pt idx="238">
                  <c:v>-76.90472536</c:v>
                </c:pt>
                <c:pt idx="239">
                  <c:v>-76.91312822</c:v>
                </c:pt>
                <c:pt idx="240">
                  <c:v>-76.92119372</c:v>
                </c:pt>
                <c:pt idx="241">
                  <c:v>-76.9292526</c:v>
                </c:pt>
                <c:pt idx="242">
                  <c:v>-76.93751042</c:v>
                </c:pt>
                <c:pt idx="243">
                  <c:v>-76.94567635</c:v>
                </c:pt>
                <c:pt idx="244">
                  <c:v>-76.95277148</c:v>
                </c:pt>
                <c:pt idx="245">
                  <c:v>-76.9574582</c:v>
                </c:pt>
                <c:pt idx="246">
                  <c:v>-76.95707689</c:v>
                </c:pt>
                <c:pt idx="247">
                  <c:v>-76.9525542</c:v>
                </c:pt>
                <c:pt idx="248">
                  <c:v>-76.94791149</c:v>
                </c:pt>
                <c:pt idx="249">
                  <c:v>-76.94371126</c:v>
                </c:pt>
                <c:pt idx="250">
                  <c:v>-76.94009101</c:v>
                </c:pt>
                <c:pt idx="251">
                  <c:v>-76.9367137</c:v>
                </c:pt>
                <c:pt idx="252">
                  <c:v>-76.93301639</c:v>
                </c:pt>
                <c:pt idx="253">
                  <c:v>-76.92842439</c:v>
                </c:pt>
                <c:pt idx="254">
                  <c:v>-76.9229109</c:v>
                </c:pt>
                <c:pt idx="255">
                  <c:v>-76.91740244</c:v>
                </c:pt>
                <c:pt idx="256">
                  <c:v>-76.91336523</c:v>
                </c:pt>
                <c:pt idx="257">
                  <c:v>-76.91045005</c:v>
                </c:pt>
                <c:pt idx="258">
                  <c:v>-76.90975681</c:v>
                </c:pt>
                <c:pt idx="259">
                  <c:v>-76.91185439</c:v>
                </c:pt>
                <c:pt idx="260">
                  <c:v>-76.91532044</c:v>
                </c:pt>
                <c:pt idx="261">
                  <c:v>-76.91881519</c:v>
                </c:pt>
                <c:pt idx="262">
                  <c:v>-76.9217746</c:v>
                </c:pt>
                <c:pt idx="263">
                  <c:v>-76.92393107</c:v>
                </c:pt>
                <c:pt idx="264">
                  <c:v>-76.92528252</c:v>
                </c:pt>
                <c:pt idx="265">
                  <c:v>-76.92571758</c:v>
                </c:pt>
                <c:pt idx="266">
                  <c:v>-76.92549298</c:v>
                </c:pt>
                <c:pt idx="267">
                  <c:v>-76.92503865</c:v>
                </c:pt>
                <c:pt idx="268">
                  <c:v>-76.92438448</c:v>
                </c:pt>
                <c:pt idx="269">
                  <c:v>-76.9236543</c:v>
                </c:pt>
                <c:pt idx="270">
                  <c:v>-76.92330017</c:v>
                </c:pt>
                <c:pt idx="271">
                  <c:v>-76.92314152</c:v>
                </c:pt>
                <c:pt idx="272">
                  <c:v>-76.92293647</c:v>
                </c:pt>
                <c:pt idx="273">
                  <c:v>-76.922874</c:v>
                </c:pt>
                <c:pt idx="274">
                  <c:v>-76.92287289</c:v>
                </c:pt>
                <c:pt idx="275">
                  <c:v>-76.92286229</c:v>
                </c:pt>
                <c:pt idx="276">
                  <c:v>-76.92285154</c:v>
                </c:pt>
                <c:pt idx="277">
                  <c:v>-76.92284073</c:v>
                </c:pt>
                <c:pt idx="278">
                  <c:v>-76.92282993</c:v>
                </c:pt>
                <c:pt idx="279">
                  <c:v>-76.92281656</c:v>
                </c:pt>
                <c:pt idx="280">
                  <c:v>-76.92280433</c:v>
                </c:pt>
              </c:numCache>
            </c:numRef>
          </c:xVal>
          <c:yVal>
            <c:numRef>
              <c:f>Data!$G$9:$G$289</c:f>
              <c:numCache>
                <c:ptCount val="281"/>
                <c:pt idx="0">
                  <c:v>38.9780277</c:v>
                </c:pt>
                <c:pt idx="1">
                  <c:v>38.97805442</c:v>
                </c:pt>
                <c:pt idx="2">
                  <c:v>38.97806533</c:v>
                </c:pt>
                <c:pt idx="3">
                  <c:v>38.97805448</c:v>
                </c:pt>
                <c:pt idx="4">
                  <c:v>38.97806356</c:v>
                </c:pt>
                <c:pt idx="5">
                  <c:v>38.97805459</c:v>
                </c:pt>
                <c:pt idx="6">
                  <c:v>38.97805207</c:v>
                </c:pt>
                <c:pt idx="7">
                  <c:v>38.97801784</c:v>
                </c:pt>
                <c:pt idx="8">
                  <c:v>38.97794594</c:v>
                </c:pt>
                <c:pt idx="9">
                  <c:v>38.97783448</c:v>
                </c:pt>
                <c:pt idx="10">
                  <c:v>38.97762107</c:v>
                </c:pt>
                <c:pt idx="11">
                  <c:v>38.9774978</c:v>
                </c:pt>
                <c:pt idx="12">
                  <c:v>38.9780167</c:v>
                </c:pt>
                <c:pt idx="13">
                  <c:v>38.97964732</c:v>
                </c:pt>
                <c:pt idx="14">
                  <c:v>38.98265821</c:v>
                </c:pt>
                <c:pt idx="15">
                  <c:v>38.98594186</c:v>
                </c:pt>
                <c:pt idx="16">
                  <c:v>38.98953316</c:v>
                </c:pt>
                <c:pt idx="17">
                  <c:v>38.99349374</c:v>
                </c:pt>
                <c:pt idx="18">
                  <c:v>38.99710487</c:v>
                </c:pt>
                <c:pt idx="19">
                  <c:v>38.99854015</c:v>
                </c:pt>
                <c:pt idx="20">
                  <c:v>38.99769773</c:v>
                </c:pt>
                <c:pt idx="21">
                  <c:v>38.99730248</c:v>
                </c:pt>
                <c:pt idx="22">
                  <c:v>38.99984319</c:v>
                </c:pt>
                <c:pt idx="23">
                  <c:v>39.00433442</c:v>
                </c:pt>
                <c:pt idx="24">
                  <c:v>39.00919873</c:v>
                </c:pt>
                <c:pt idx="25">
                  <c:v>39.01419026</c:v>
                </c:pt>
                <c:pt idx="26">
                  <c:v>39.0187602</c:v>
                </c:pt>
                <c:pt idx="27">
                  <c:v>39.02245773</c:v>
                </c:pt>
                <c:pt idx="28">
                  <c:v>39.02573727</c:v>
                </c:pt>
                <c:pt idx="29">
                  <c:v>39.02885457</c:v>
                </c:pt>
                <c:pt idx="30">
                  <c:v>39.03194946</c:v>
                </c:pt>
                <c:pt idx="31">
                  <c:v>39.03507701</c:v>
                </c:pt>
                <c:pt idx="32">
                  <c:v>39.03802249</c:v>
                </c:pt>
                <c:pt idx="33">
                  <c:v>39.04077542</c:v>
                </c:pt>
                <c:pt idx="34">
                  <c:v>39.04335876</c:v>
                </c:pt>
                <c:pt idx="35">
                  <c:v>39.04519051</c:v>
                </c:pt>
                <c:pt idx="36">
                  <c:v>39.04547935</c:v>
                </c:pt>
                <c:pt idx="37">
                  <c:v>39.04420712</c:v>
                </c:pt>
                <c:pt idx="38">
                  <c:v>39.04557216</c:v>
                </c:pt>
                <c:pt idx="39">
                  <c:v>39.04842989</c:v>
                </c:pt>
                <c:pt idx="40">
                  <c:v>39.0519795</c:v>
                </c:pt>
                <c:pt idx="41">
                  <c:v>39.0557428</c:v>
                </c:pt>
                <c:pt idx="42">
                  <c:v>39.05964309</c:v>
                </c:pt>
                <c:pt idx="43">
                  <c:v>39.0635874</c:v>
                </c:pt>
                <c:pt idx="44">
                  <c:v>39.06782624</c:v>
                </c:pt>
                <c:pt idx="45">
                  <c:v>39.07261584</c:v>
                </c:pt>
                <c:pt idx="46">
                  <c:v>39.0773881</c:v>
                </c:pt>
                <c:pt idx="47">
                  <c:v>39.08219107</c:v>
                </c:pt>
                <c:pt idx="48">
                  <c:v>39.08704744</c:v>
                </c:pt>
                <c:pt idx="49">
                  <c:v>39.09198235</c:v>
                </c:pt>
                <c:pt idx="50">
                  <c:v>39.09702404</c:v>
                </c:pt>
                <c:pt idx="51">
                  <c:v>39.10192965</c:v>
                </c:pt>
                <c:pt idx="52">
                  <c:v>39.10654677</c:v>
                </c:pt>
                <c:pt idx="53">
                  <c:v>39.11082442</c:v>
                </c:pt>
                <c:pt idx="54">
                  <c:v>39.11504432</c:v>
                </c:pt>
                <c:pt idx="55">
                  <c:v>39.11920178</c:v>
                </c:pt>
                <c:pt idx="56">
                  <c:v>39.12321021</c:v>
                </c:pt>
                <c:pt idx="57">
                  <c:v>39.12629479</c:v>
                </c:pt>
                <c:pt idx="58">
                  <c:v>39.12917826</c:v>
                </c:pt>
                <c:pt idx="59">
                  <c:v>39.1319313</c:v>
                </c:pt>
                <c:pt idx="60">
                  <c:v>39.13446682</c:v>
                </c:pt>
                <c:pt idx="61">
                  <c:v>39.13681589</c:v>
                </c:pt>
                <c:pt idx="62">
                  <c:v>39.13911729</c:v>
                </c:pt>
                <c:pt idx="63">
                  <c:v>39.14147407</c:v>
                </c:pt>
                <c:pt idx="64">
                  <c:v>39.14394917</c:v>
                </c:pt>
                <c:pt idx="65">
                  <c:v>39.14650386</c:v>
                </c:pt>
                <c:pt idx="66">
                  <c:v>39.14880902</c:v>
                </c:pt>
                <c:pt idx="67">
                  <c:v>39.1510212</c:v>
                </c:pt>
                <c:pt idx="68">
                  <c:v>39.15315037</c:v>
                </c:pt>
                <c:pt idx="69">
                  <c:v>39.15515516</c:v>
                </c:pt>
                <c:pt idx="70">
                  <c:v>39.15698529</c:v>
                </c:pt>
                <c:pt idx="71">
                  <c:v>39.15873878</c:v>
                </c:pt>
                <c:pt idx="72">
                  <c:v>39.16060419</c:v>
                </c:pt>
                <c:pt idx="73">
                  <c:v>39.16273412</c:v>
                </c:pt>
                <c:pt idx="74">
                  <c:v>39.16496532</c:v>
                </c:pt>
                <c:pt idx="75">
                  <c:v>39.16873778</c:v>
                </c:pt>
                <c:pt idx="76">
                  <c:v>39.17442224</c:v>
                </c:pt>
                <c:pt idx="77">
                  <c:v>39.18085832</c:v>
                </c:pt>
                <c:pt idx="78">
                  <c:v>39.18723619</c:v>
                </c:pt>
                <c:pt idx="79">
                  <c:v>39.19344282</c:v>
                </c:pt>
                <c:pt idx="80">
                  <c:v>39.19943019</c:v>
                </c:pt>
                <c:pt idx="81">
                  <c:v>39.20539751</c:v>
                </c:pt>
                <c:pt idx="82">
                  <c:v>39.21149039</c:v>
                </c:pt>
                <c:pt idx="83">
                  <c:v>39.21786143</c:v>
                </c:pt>
                <c:pt idx="84">
                  <c:v>39.22421048</c:v>
                </c:pt>
                <c:pt idx="85">
                  <c:v>39.23052871</c:v>
                </c:pt>
                <c:pt idx="86">
                  <c:v>39.23679829</c:v>
                </c:pt>
                <c:pt idx="87">
                  <c:v>39.24298321</c:v>
                </c:pt>
                <c:pt idx="88">
                  <c:v>39.24878929</c:v>
                </c:pt>
                <c:pt idx="89">
                  <c:v>39.25423392</c:v>
                </c:pt>
                <c:pt idx="90">
                  <c:v>39.25965315</c:v>
                </c:pt>
                <c:pt idx="91">
                  <c:v>39.26501505</c:v>
                </c:pt>
                <c:pt idx="92">
                  <c:v>39.27040047</c:v>
                </c:pt>
                <c:pt idx="93">
                  <c:v>39.27572313</c:v>
                </c:pt>
                <c:pt idx="94">
                  <c:v>39.28038169</c:v>
                </c:pt>
                <c:pt idx="95">
                  <c:v>39.28470435</c:v>
                </c:pt>
                <c:pt idx="96">
                  <c:v>39.28900335</c:v>
                </c:pt>
                <c:pt idx="97">
                  <c:v>39.29350034</c:v>
                </c:pt>
                <c:pt idx="98">
                  <c:v>39.29692376</c:v>
                </c:pt>
                <c:pt idx="99">
                  <c:v>39.29922892</c:v>
                </c:pt>
                <c:pt idx="100">
                  <c:v>39.29979836</c:v>
                </c:pt>
                <c:pt idx="101">
                  <c:v>39.29926347</c:v>
                </c:pt>
                <c:pt idx="102">
                  <c:v>39.29763915</c:v>
                </c:pt>
                <c:pt idx="103">
                  <c:v>39.29468829</c:v>
                </c:pt>
                <c:pt idx="104">
                  <c:v>39.29076499</c:v>
                </c:pt>
                <c:pt idx="105">
                  <c:v>39.28681107</c:v>
                </c:pt>
                <c:pt idx="106">
                  <c:v>39.28298422</c:v>
                </c:pt>
                <c:pt idx="107">
                  <c:v>39.27942734</c:v>
                </c:pt>
                <c:pt idx="108">
                  <c:v>39.27615642</c:v>
                </c:pt>
                <c:pt idx="109">
                  <c:v>39.27260084</c:v>
                </c:pt>
                <c:pt idx="110">
                  <c:v>39.26834767</c:v>
                </c:pt>
                <c:pt idx="111">
                  <c:v>39.263356</c:v>
                </c:pt>
                <c:pt idx="112">
                  <c:v>39.25784309</c:v>
                </c:pt>
                <c:pt idx="113">
                  <c:v>39.25220101</c:v>
                </c:pt>
                <c:pt idx="114">
                  <c:v>39.24671708</c:v>
                </c:pt>
                <c:pt idx="115">
                  <c:v>39.2413989</c:v>
                </c:pt>
                <c:pt idx="116">
                  <c:v>39.23629669</c:v>
                </c:pt>
                <c:pt idx="117">
                  <c:v>39.23159044</c:v>
                </c:pt>
                <c:pt idx="118">
                  <c:v>39.22715671</c:v>
                </c:pt>
                <c:pt idx="119">
                  <c:v>39.22295057</c:v>
                </c:pt>
                <c:pt idx="120">
                  <c:v>39.2189213</c:v>
                </c:pt>
                <c:pt idx="121">
                  <c:v>39.21506929</c:v>
                </c:pt>
                <c:pt idx="122">
                  <c:v>39.21143784</c:v>
                </c:pt>
                <c:pt idx="123">
                  <c:v>39.20803607</c:v>
                </c:pt>
                <c:pt idx="124">
                  <c:v>39.20465739</c:v>
                </c:pt>
                <c:pt idx="125">
                  <c:v>39.20141577</c:v>
                </c:pt>
                <c:pt idx="126">
                  <c:v>39.19842831</c:v>
                </c:pt>
                <c:pt idx="127">
                  <c:v>39.19544438</c:v>
                </c:pt>
                <c:pt idx="128">
                  <c:v>39.192682</c:v>
                </c:pt>
                <c:pt idx="129">
                  <c:v>39.19018008</c:v>
                </c:pt>
                <c:pt idx="130">
                  <c:v>39.18828678</c:v>
                </c:pt>
                <c:pt idx="131">
                  <c:v>39.18736966</c:v>
                </c:pt>
                <c:pt idx="132">
                  <c:v>39.18775887</c:v>
                </c:pt>
                <c:pt idx="133">
                  <c:v>39.18929853</c:v>
                </c:pt>
                <c:pt idx="134">
                  <c:v>39.19004702</c:v>
                </c:pt>
                <c:pt idx="135">
                  <c:v>39.18931289</c:v>
                </c:pt>
                <c:pt idx="136">
                  <c:v>39.18772542</c:v>
                </c:pt>
                <c:pt idx="137">
                  <c:v>39.18524633</c:v>
                </c:pt>
                <c:pt idx="138">
                  <c:v>39.18213732</c:v>
                </c:pt>
                <c:pt idx="139">
                  <c:v>39.17870862</c:v>
                </c:pt>
                <c:pt idx="140">
                  <c:v>39.1752788</c:v>
                </c:pt>
                <c:pt idx="141">
                  <c:v>39.17124043</c:v>
                </c:pt>
                <c:pt idx="142">
                  <c:v>39.16657272</c:v>
                </c:pt>
                <c:pt idx="143">
                  <c:v>39.16160636</c:v>
                </c:pt>
                <c:pt idx="144">
                  <c:v>39.15650816</c:v>
                </c:pt>
                <c:pt idx="145">
                  <c:v>39.1512979</c:v>
                </c:pt>
                <c:pt idx="146">
                  <c:v>39.14613962</c:v>
                </c:pt>
                <c:pt idx="147">
                  <c:v>39.14101594</c:v>
                </c:pt>
                <c:pt idx="148">
                  <c:v>39.13553671</c:v>
                </c:pt>
                <c:pt idx="149">
                  <c:v>39.12968372</c:v>
                </c:pt>
                <c:pt idx="150">
                  <c:v>39.12361942</c:v>
                </c:pt>
                <c:pt idx="151">
                  <c:v>39.1175742</c:v>
                </c:pt>
                <c:pt idx="152">
                  <c:v>39.11145016</c:v>
                </c:pt>
                <c:pt idx="153">
                  <c:v>39.10526884</c:v>
                </c:pt>
                <c:pt idx="154">
                  <c:v>39.09892049</c:v>
                </c:pt>
                <c:pt idx="155">
                  <c:v>39.09242796</c:v>
                </c:pt>
                <c:pt idx="156">
                  <c:v>39.08583211</c:v>
                </c:pt>
                <c:pt idx="157">
                  <c:v>39.07931686</c:v>
                </c:pt>
                <c:pt idx="158">
                  <c:v>39.07289171</c:v>
                </c:pt>
                <c:pt idx="159">
                  <c:v>39.06652701</c:v>
                </c:pt>
                <c:pt idx="160">
                  <c:v>39.06010948</c:v>
                </c:pt>
                <c:pt idx="161">
                  <c:v>39.05418031</c:v>
                </c:pt>
                <c:pt idx="162">
                  <c:v>39.04840575</c:v>
                </c:pt>
                <c:pt idx="163">
                  <c:v>39.04268994</c:v>
                </c:pt>
                <c:pt idx="164">
                  <c:v>39.0368233</c:v>
                </c:pt>
                <c:pt idx="165">
                  <c:v>39.03083296</c:v>
                </c:pt>
                <c:pt idx="166">
                  <c:v>39.02471031</c:v>
                </c:pt>
                <c:pt idx="167">
                  <c:v>39.0184812</c:v>
                </c:pt>
                <c:pt idx="168">
                  <c:v>39.01202956</c:v>
                </c:pt>
                <c:pt idx="169">
                  <c:v>39.0055973</c:v>
                </c:pt>
                <c:pt idx="170">
                  <c:v>38.99931067</c:v>
                </c:pt>
                <c:pt idx="171">
                  <c:v>38.99289155</c:v>
                </c:pt>
                <c:pt idx="172">
                  <c:v>38.98642079</c:v>
                </c:pt>
                <c:pt idx="173">
                  <c:v>38.98039786</c:v>
                </c:pt>
                <c:pt idx="174">
                  <c:v>38.97494935</c:v>
                </c:pt>
                <c:pt idx="175">
                  <c:v>38.9697715</c:v>
                </c:pt>
                <c:pt idx="176">
                  <c:v>38.96492095</c:v>
                </c:pt>
                <c:pt idx="177">
                  <c:v>38.9604048</c:v>
                </c:pt>
                <c:pt idx="178">
                  <c:v>38.95651531</c:v>
                </c:pt>
                <c:pt idx="179">
                  <c:v>38.9543055</c:v>
                </c:pt>
                <c:pt idx="180">
                  <c:v>38.95229241</c:v>
                </c:pt>
                <c:pt idx="181">
                  <c:v>38.95035478</c:v>
                </c:pt>
                <c:pt idx="182">
                  <c:v>38.94887905</c:v>
                </c:pt>
                <c:pt idx="183">
                  <c:v>38.94760137</c:v>
                </c:pt>
                <c:pt idx="184">
                  <c:v>38.94631</c:v>
                </c:pt>
                <c:pt idx="185">
                  <c:v>38.94542034</c:v>
                </c:pt>
                <c:pt idx="186">
                  <c:v>38.94502868</c:v>
                </c:pt>
                <c:pt idx="187">
                  <c:v>38.94470884</c:v>
                </c:pt>
                <c:pt idx="188">
                  <c:v>38.94438239</c:v>
                </c:pt>
                <c:pt idx="189">
                  <c:v>38.94406777</c:v>
                </c:pt>
                <c:pt idx="190">
                  <c:v>38.94375388</c:v>
                </c:pt>
                <c:pt idx="191">
                  <c:v>38.94450035</c:v>
                </c:pt>
                <c:pt idx="192">
                  <c:v>38.94582474</c:v>
                </c:pt>
                <c:pt idx="193">
                  <c:v>38.94720755</c:v>
                </c:pt>
                <c:pt idx="194">
                  <c:v>38.94852988</c:v>
                </c:pt>
                <c:pt idx="195">
                  <c:v>38.94981664</c:v>
                </c:pt>
                <c:pt idx="196">
                  <c:v>38.95090674</c:v>
                </c:pt>
                <c:pt idx="197">
                  <c:v>38.95202124</c:v>
                </c:pt>
                <c:pt idx="198">
                  <c:v>38.95298944</c:v>
                </c:pt>
                <c:pt idx="199">
                  <c:v>38.95364992</c:v>
                </c:pt>
                <c:pt idx="200">
                  <c:v>38.95419047</c:v>
                </c:pt>
                <c:pt idx="201">
                  <c:v>38.95483395</c:v>
                </c:pt>
                <c:pt idx="202">
                  <c:v>38.95569827</c:v>
                </c:pt>
                <c:pt idx="203">
                  <c:v>38.95651882</c:v>
                </c:pt>
                <c:pt idx="204">
                  <c:v>38.95706479</c:v>
                </c:pt>
                <c:pt idx="205">
                  <c:v>38.95766285</c:v>
                </c:pt>
                <c:pt idx="206">
                  <c:v>38.95848371</c:v>
                </c:pt>
                <c:pt idx="207">
                  <c:v>38.95974158</c:v>
                </c:pt>
                <c:pt idx="208">
                  <c:v>38.96154152</c:v>
                </c:pt>
                <c:pt idx="209">
                  <c:v>38.9634273</c:v>
                </c:pt>
                <c:pt idx="210">
                  <c:v>38.96533839</c:v>
                </c:pt>
                <c:pt idx="211">
                  <c:v>38.96655154</c:v>
                </c:pt>
                <c:pt idx="212">
                  <c:v>38.96738832</c:v>
                </c:pt>
                <c:pt idx="213">
                  <c:v>38.96829045</c:v>
                </c:pt>
                <c:pt idx="214">
                  <c:v>38.9691961</c:v>
                </c:pt>
                <c:pt idx="215">
                  <c:v>38.97002209</c:v>
                </c:pt>
                <c:pt idx="216">
                  <c:v>38.97084266</c:v>
                </c:pt>
                <c:pt idx="217">
                  <c:v>38.97172964</c:v>
                </c:pt>
                <c:pt idx="218">
                  <c:v>38.97258814</c:v>
                </c:pt>
                <c:pt idx="219">
                  <c:v>38.97348762</c:v>
                </c:pt>
                <c:pt idx="220">
                  <c:v>38.97446039</c:v>
                </c:pt>
                <c:pt idx="221">
                  <c:v>38.97538433</c:v>
                </c:pt>
                <c:pt idx="222">
                  <c:v>38.97629674</c:v>
                </c:pt>
                <c:pt idx="223">
                  <c:v>38.97718995</c:v>
                </c:pt>
                <c:pt idx="224">
                  <c:v>38.97807545</c:v>
                </c:pt>
                <c:pt idx="225">
                  <c:v>38.97898059</c:v>
                </c:pt>
                <c:pt idx="226">
                  <c:v>38.97994729</c:v>
                </c:pt>
                <c:pt idx="227">
                  <c:v>38.98098735</c:v>
                </c:pt>
                <c:pt idx="228">
                  <c:v>38.98197105</c:v>
                </c:pt>
                <c:pt idx="229">
                  <c:v>38.98281183</c:v>
                </c:pt>
                <c:pt idx="230">
                  <c:v>38.98378414</c:v>
                </c:pt>
                <c:pt idx="231">
                  <c:v>38.98469265</c:v>
                </c:pt>
                <c:pt idx="232">
                  <c:v>38.98562025</c:v>
                </c:pt>
                <c:pt idx="233">
                  <c:v>38.98649144</c:v>
                </c:pt>
                <c:pt idx="234">
                  <c:v>38.98740038</c:v>
                </c:pt>
                <c:pt idx="235">
                  <c:v>38.98833334</c:v>
                </c:pt>
                <c:pt idx="236">
                  <c:v>38.98925115</c:v>
                </c:pt>
                <c:pt idx="237">
                  <c:v>38.99027235</c:v>
                </c:pt>
                <c:pt idx="238">
                  <c:v>38.99152689</c:v>
                </c:pt>
                <c:pt idx="239">
                  <c:v>38.99370849</c:v>
                </c:pt>
                <c:pt idx="240">
                  <c:v>38.99599112</c:v>
                </c:pt>
                <c:pt idx="241">
                  <c:v>38.99786915</c:v>
                </c:pt>
                <c:pt idx="242">
                  <c:v>38.99866735</c:v>
                </c:pt>
                <c:pt idx="243">
                  <c:v>38.99737326</c:v>
                </c:pt>
                <c:pt idx="244">
                  <c:v>38.99439806</c:v>
                </c:pt>
                <c:pt idx="245">
                  <c:v>38.98985014</c:v>
                </c:pt>
                <c:pt idx="246">
                  <c:v>38.98421467</c:v>
                </c:pt>
                <c:pt idx="247">
                  <c:v>38.98002879</c:v>
                </c:pt>
                <c:pt idx="248">
                  <c:v>38.97619713</c:v>
                </c:pt>
                <c:pt idx="249">
                  <c:v>38.9722977</c:v>
                </c:pt>
                <c:pt idx="250">
                  <c:v>38.96821376</c:v>
                </c:pt>
                <c:pt idx="251">
                  <c:v>38.96396773</c:v>
                </c:pt>
                <c:pt idx="252">
                  <c:v>38.95996629</c:v>
                </c:pt>
                <c:pt idx="253">
                  <c:v>38.95691161</c:v>
                </c:pt>
                <c:pt idx="254">
                  <c:v>38.95574094</c:v>
                </c:pt>
                <c:pt idx="255">
                  <c:v>38.95738319</c:v>
                </c:pt>
                <c:pt idx="256">
                  <c:v>38.96050153</c:v>
                </c:pt>
                <c:pt idx="257">
                  <c:v>38.96390768</c:v>
                </c:pt>
                <c:pt idx="258">
                  <c:v>38.96775269</c:v>
                </c:pt>
                <c:pt idx="259">
                  <c:v>38.97127796</c:v>
                </c:pt>
                <c:pt idx="260">
                  <c:v>38.97455724</c:v>
                </c:pt>
                <c:pt idx="261">
                  <c:v>38.97759179</c:v>
                </c:pt>
                <c:pt idx="262">
                  <c:v>38.98014326</c:v>
                </c:pt>
                <c:pt idx="263">
                  <c:v>38.98205048</c:v>
                </c:pt>
                <c:pt idx="264">
                  <c:v>38.98323044</c:v>
                </c:pt>
                <c:pt idx="265">
                  <c:v>38.98311305</c:v>
                </c:pt>
                <c:pt idx="266">
                  <c:v>38.98282168</c:v>
                </c:pt>
                <c:pt idx="267">
                  <c:v>38.98240541</c:v>
                </c:pt>
                <c:pt idx="268">
                  <c:v>38.98184627</c:v>
                </c:pt>
                <c:pt idx="269">
                  <c:v>38.9812393</c:v>
                </c:pt>
                <c:pt idx="270">
                  <c:v>38.98079467</c:v>
                </c:pt>
                <c:pt idx="271">
                  <c:v>38.98043656</c:v>
                </c:pt>
                <c:pt idx="272">
                  <c:v>38.98012284</c:v>
                </c:pt>
                <c:pt idx="273">
                  <c:v>38.98004383</c:v>
                </c:pt>
                <c:pt idx="274">
                  <c:v>38.98004045</c:v>
                </c:pt>
                <c:pt idx="275">
                  <c:v>38.98005116</c:v>
                </c:pt>
                <c:pt idx="276">
                  <c:v>38.9800555</c:v>
                </c:pt>
                <c:pt idx="277">
                  <c:v>38.98005622</c:v>
                </c:pt>
                <c:pt idx="278">
                  <c:v>38.98006335</c:v>
                </c:pt>
                <c:pt idx="279">
                  <c:v>38.98007535</c:v>
                </c:pt>
                <c:pt idx="280">
                  <c:v>38.98008767</c:v>
                </c:pt>
              </c:numCache>
            </c:numRef>
          </c:yVal>
          <c:smooth val="0"/>
        </c:ser>
        <c:axId val="30541523"/>
        <c:axId val="6438252"/>
      </c:scatterChart>
      <c:valAx>
        <c:axId val="30541523"/>
        <c:scaling>
          <c:orientation val="minMax"/>
          <c:min val="-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38252"/>
        <c:crosses val="autoZero"/>
        <c:crossBetween val="midCat"/>
        <c:dispUnits/>
      </c:valAx>
      <c:valAx>
        <c:axId val="643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541523"/>
        <c:crossesAt val="-77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RF-61 08/25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Data!$D$9:$D$289</c:f>
              <c:strCache>
                <c:ptCount val="281"/>
                <c:pt idx="0">
                  <c:v>0.614467621</c:v>
                </c:pt>
                <c:pt idx="1">
                  <c:v>0.614583313</c:v>
                </c:pt>
                <c:pt idx="2">
                  <c:v>0.614699066</c:v>
                </c:pt>
                <c:pt idx="3">
                  <c:v>0.614814818</c:v>
                </c:pt>
                <c:pt idx="4">
                  <c:v>0.61493057</c:v>
                </c:pt>
                <c:pt idx="5">
                  <c:v>0.615046322</c:v>
                </c:pt>
                <c:pt idx="6">
                  <c:v>0.615162015</c:v>
                </c:pt>
                <c:pt idx="7">
                  <c:v>0.615277767</c:v>
                </c:pt>
                <c:pt idx="8">
                  <c:v>0.615393519</c:v>
                </c:pt>
                <c:pt idx="9">
                  <c:v>0.615509272</c:v>
                </c:pt>
                <c:pt idx="10">
                  <c:v>0.615625024</c:v>
                </c:pt>
                <c:pt idx="11">
                  <c:v>0.615740716</c:v>
                </c:pt>
                <c:pt idx="12">
                  <c:v>0.615856469</c:v>
                </c:pt>
                <c:pt idx="13">
                  <c:v>0.615972221</c:v>
                </c:pt>
                <c:pt idx="14">
                  <c:v>0.616087973</c:v>
                </c:pt>
                <c:pt idx="15">
                  <c:v>0.616203725</c:v>
                </c:pt>
                <c:pt idx="16">
                  <c:v>0.616319418</c:v>
                </c:pt>
                <c:pt idx="17">
                  <c:v>0.61643517</c:v>
                </c:pt>
                <c:pt idx="18">
                  <c:v>0.616550922</c:v>
                </c:pt>
                <c:pt idx="19">
                  <c:v>0.616666675</c:v>
                </c:pt>
                <c:pt idx="20">
                  <c:v>0.616782427</c:v>
                </c:pt>
                <c:pt idx="21">
                  <c:v>0.616898119</c:v>
                </c:pt>
                <c:pt idx="22">
                  <c:v>0.617013872</c:v>
                </c:pt>
                <c:pt idx="23">
                  <c:v>0.617129624</c:v>
                </c:pt>
                <c:pt idx="24">
                  <c:v>0.617245376</c:v>
                </c:pt>
                <c:pt idx="25">
                  <c:v>0.617361128</c:v>
                </c:pt>
                <c:pt idx="26">
                  <c:v>0.617476881</c:v>
                </c:pt>
                <c:pt idx="27">
                  <c:v>0.617592573</c:v>
                </c:pt>
                <c:pt idx="28">
                  <c:v>0.617708325</c:v>
                </c:pt>
                <c:pt idx="29">
                  <c:v>0.617824078</c:v>
                </c:pt>
                <c:pt idx="30">
                  <c:v>0.61793983</c:v>
                </c:pt>
                <c:pt idx="31">
                  <c:v>0.618055582</c:v>
                </c:pt>
                <c:pt idx="32">
                  <c:v>0.618171275</c:v>
                </c:pt>
                <c:pt idx="33">
                  <c:v>0.618287027</c:v>
                </c:pt>
                <c:pt idx="34">
                  <c:v>0.618402779</c:v>
                </c:pt>
                <c:pt idx="35">
                  <c:v>0.618518531</c:v>
                </c:pt>
                <c:pt idx="36">
                  <c:v>0.618634284</c:v>
                </c:pt>
                <c:pt idx="37">
                  <c:v>0.618749976</c:v>
                </c:pt>
                <c:pt idx="38">
                  <c:v>0.618865728</c:v>
                </c:pt>
                <c:pt idx="39">
                  <c:v>0.618981481</c:v>
                </c:pt>
                <c:pt idx="40">
                  <c:v>0.619097233</c:v>
                </c:pt>
                <c:pt idx="41">
                  <c:v>0.619212985</c:v>
                </c:pt>
                <c:pt idx="42">
                  <c:v>0.619328678</c:v>
                </c:pt>
                <c:pt idx="43">
                  <c:v>0.61944443</c:v>
                </c:pt>
                <c:pt idx="44">
                  <c:v>0.619560182</c:v>
                </c:pt>
                <c:pt idx="45">
                  <c:v>0.619675934</c:v>
                </c:pt>
                <c:pt idx="46">
                  <c:v>0.619791687</c:v>
                </c:pt>
                <c:pt idx="47">
                  <c:v>0.619907379</c:v>
                </c:pt>
                <c:pt idx="48">
                  <c:v>0.620023131</c:v>
                </c:pt>
                <c:pt idx="49">
                  <c:v>0.620138884</c:v>
                </c:pt>
                <c:pt idx="50">
                  <c:v>0.620254636</c:v>
                </c:pt>
                <c:pt idx="51">
                  <c:v>0.620370388</c:v>
                </c:pt>
                <c:pt idx="52">
                  <c:v>0.62048614</c:v>
                </c:pt>
                <c:pt idx="53">
                  <c:v>0.620601833</c:v>
                </c:pt>
                <c:pt idx="54">
                  <c:v>0.620717585</c:v>
                </c:pt>
                <c:pt idx="55">
                  <c:v>0.620833337</c:v>
                </c:pt>
                <c:pt idx="56">
                  <c:v>0.62094909</c:v>
                </c:pt>
                <c:pt idx="57">
                  <c:v>0.621064842</c:v>
                </c:pt>
                <c:pt idx="58">
                  <c:v>0.621180534</c:v>
                </c:pt>
                <c:pt idx="59">
                  <c:v>0.621296287</c:v>
                </c:pt>
                <c:pt idx="60">
                  <c:v>0.621412039</c:v>
                </c:pt>
                <c:pt idx="61">
                  <c:v>0.621527791</c:v>
                </c:pt>
                <c:pt idx="62">
                  <c:v>0.621643543</c:v>
                </c:pt>
                <c:pt idx="63">
                  <c:v>0.621759236</c:v>
                </c:pt>
                <c:pt idx="64">
                  <c:v>0.621874988</c:v>
                </c:pt>
                <c:pt idx="65">
                  <c:v>0.62199074</c:v>
                </c:pt>
                <c:pt idx="66">
                  <c:v>0.622106493</c:v>
                </c:pt>
                <c:pt idx="67">
                  <c:v>0.622222245</c:v>
                </c:pt>
                <c:pt idx="68">
                  <c:v>0.622337937</c:v>
                </c:pt>
                <c:pt idx="69">
                  <c:v>0.62245369</c:v>
                </c:pt>
                <c:pt idx="70">
                  <c:v>0.622569442</c:v>
                </c:pt>
                <c:pt idx="71">
                  <c:v>0.622685194</c:v>
                </c:pt>
                <c:pt idx="72">
                  <c:v>0.622800946</c:v>
                </c:pt>
                <c:pt idx="73">
                  <c:v>0.622916639</c:v>
                </c:pt>
                <c:pt idx="74">
                  <c:v>0.623032391</c:v>
                </c:pt>
                <c:pt idx="75">
                  <c:v>0.623148143</c:v>
                </c:pt>
                <c:pt idx="76">
                  <c:v>0.623263896</c:v>
                </c:pt>
                <c:pt idx="77">
                  <c:v>0.623379648</c:v>
                </c:pt>
                <c:pt idx="78">
                  <c:v>0.6234954</c:v>
                </c:pt>
                <c:pt idx="79">
                  <c:v>0.623611093</c:v>
                </c:pt>
                <c:pt idx="80">
                  <c:v>0.623726845</c:v>
                </c:pt>
                <c:pt idx="81">
                  <c:v>0.623842597</c:v>
                </c:pt>
                <c:pt idx="82">
                  <c:v>0.623958349</c:v>
                </c:pt>
                <c:pt idx="83">
                  <c:v>0.624074101</c:v>
                </c:pt>
                <c:pt idx="84">
                  <c:v>0.624189794</c:v>
                </c:pt>
                <c:pt idx="85">
                  <c:v>0.624305546</c:v>
                </c:pt>
                <c:pt idx="86">
                  <c:v>0.624421299</c:v>
                </c:pt>
                <c:pt idx="87">
                  <c:v>0.624537051</c:v>
                </c:pt>
                <c:pt idx="88">
                  <c:v>0.624652803</c:v>
                </c:pt>
                <c:pt idx="89">
                  <c:v>0.624768496</c:v>
                </c:pt>
                <c:pt idx="90">
                  <c:v>0.624884248</c:v>
                </c:pt>
                <c:pt idx="91">
                  <c:v>0.625</c:v>
                </c:pt>
                <c:pt idx="92">
                  <c:v>0.625115752</c:v>
                </c:pt>
                <c:pt idx="93">
                  <c:v>0.625231504</c:v>
                </c:pt>
                <c:pt idx="94">
                  <c:v>0.625347197</c:v>
                </c:pt>
                <c:pt idx="95">
                  <c:v>0.625462949</c:v>
                </c:pt>
                <c:pt idx="96">
                  <c:v>0.625578701</c:v>
                </c:pt>
                <c:pt idx="97">
                  <c:v>0.625694454</c:v>
                </c:pt>
                <c:pt idx="98">
                  <c:v>0.625810206</c:v>
                </c:pt>
                <c:pt idx="99">
                  <c:v>0.625925899</c:v>
                </c:pt>
                <c:pt idx="100">
                  <c:v>0.626041651</c:v>
                </c:pt>
                <c:pt idx="101">
                  <c:v>0.626157403</c:v>
                </c:pt>
                <c:pt idx="102">
                  <c:v>0.626273155</c:v>
                </c:pt>
                <c:pt idx="103">
                  <c:v>0.626388907</c:v>
                </c:pt>
                <c:pt idx="104">
                  <c:v>0.6265046</c:v>
                </c:pt>
                <c:pt idx="105">
                  <c:v>0.626620352</c:v>
                </c:pt>
                <c:pt idx="106">
                  <c:v>0.626736104</c:v>
                </c:pt>
                <c:pt idx="107">
                  <c:v>0.626851857</c:v>
                </c:pt>
                <c:pt idx="108">
                  <c:v>0.626967609</c:v>
                </c:pt>
                <c:pt idx="109">
                  <c:v>0.627083361</c:v>
                </c:pt>
                <c:pt idx="110">
                  <c:v>0.627199054</c:v>
                </c:pt>
                <c:pt idx="111">
                  <c:v>0.627314806</c:v>
                </c:pt>
                <c:pt idx="112">
                  <c:v>0.627430558</c:v>
                </c:pt>
                <c:pt idx="113">
                  <c:v>0.62754631</c:v>
                </c:pt>
                <c:pt idx="114">
                  <c:v>0.627662063</c:v>
                </c:pt>
                <c:pt idx="115">
                  <c:v>0.627777755</c:v>
                </c:pt>
                <c:pt idx="116">
                  <c:v>0.627893507</c:v>
                </c:pt>
                <c:pt idx="117">
                  <c:v>0.62800926</c:v>
                </c:pt>
                <c:pt idx="118">
                  <c:v>0.628125012</c:v>
                </c:pt>
                <c:pt idx="119">
                  <c:v>0.628240764</c:v>
                </c:pt>
                <c:pt idx="120">
                  <c:v>0.628356457</c:v>
                </c:pt>
                <c:pt idx="121">
                  <c:v>0.628472209</c:v>
                </c:pt>
                <c:pt idx="122">
                  <c:v>0.628587961</c:v>
                </c:pt>
                <c:pt idx="123">
                  <c:v>0.628703713</c:v>
                </c:pt>
                <c:pt idx="124">
                  <c:v>0.628819466</c:v>
                </c:pt>
                <c:pt idx="125">
                  <c:v>0.628935158</c:v>
                </c:pt>
                <c:pt idx="126">
                  <c:v>0.62905091</c:v>
                </c:pt>
                <c:pt idx="127">
                  <c:v>0.629166663</c:v>
                </c:pt>
                <c:pt idx="128">
                  <c:v>0.629282415</c:v>
                </c:pt>
                <c:pt idx="129">
                  <c:v>0.629398167</c:v>
                </c:pt>
                <c:pt idx="130">
                  <c:v>0.62951386</c:v>
                </c:pt>
                <c:pt idx="131">
                  <c:v>0.629629612</c:v>
                </c:pt>
                <c:pt idx="132">
                  <c:v>0.629745364</c:v>
                </c:pt>
                <c:pt idx="133">
                  <c:v>0.629861116</c:v>
                </c:pt>
                <c:pt idx="134">
                  <c:v>0.629976869</c:v>
                </c:pt>
                <c:pt idx="135">
                  <c:v>0.630092621</c:v>
                </c:pt>
                <c:pt idx="136">
                  <c:v>0.630208313</c:v>
                </c:pt>
                <c:pt idx="137">
                  <c:v>0.630324066</c:v>
                </c:pt>
                <c:pt idx="138">
                  <c:v>0.630439818</c:v>
                </c:pt>
                <c:pt idx="139">
                  <c:v>0.63055557</c:v>
                </c:pt>
                <c:pt idx="140">
                  <c:v>0.630671322</c:v>
                </c:pt>
                <c:pt idx="141">
                  <c:v>0.630787015</c:v>
                </c:pt>
                <c:pt idx="142">
                  <c:v>0.630902767</c:v>
                </c:pt>
                <c:pt idx="143">
                  <c:v>0.631018519</c:v>
                </c:pt>
                <c:pt idx="144">
                  <c:v>0.631134272</c:v>
                </c:pt>
                <c:pt idx="145">
                  <c:v>0.631250024</c:v>
                </c:pt>
                <c:pt idx="146">
                  <c:v>0.631365716</c:v>
                </c:pt>
                <c:pt idx="147">
                  <c:v>0.631481469</c:v>
                </c:pt>
                <c:pt idx="148">
                  <c:v>0.631597221</c:v>
                </c:pt>
                <c:pt idx="149">
                  <c:v>0.631712973</c:v>
                </c:pt>
                <c:pt idx="150">
                  <c:v>0.631828725</c:v>
                </c:pt>
                <c:pt idx="151">
                  <c:v>0.631944418</c:v>
                </c:pt>
                <c:pt idx="152">
                  <c:v>0.63206017</c:v>
                </c:pt>
                <c:pt idx="153">
                  <c:v>0.632175922</c:v>
                </c:pt>
                <c:pt idx="154">
                  <c:v>0.632291675</c:v>
                </c:pt>
                <c:pt idx="155">
                  <c:v>0.632407427</c:v>
                </c:pt>
                <c:pt idx="156">
                  <c:v>0.632523119</c:v>
                </c:pt>
                <c:pt idx="157">
                  <c:v>0.632638872</c:v>
                </c:pt>
                <c:pt idx="158">
                  <c:v>0.632754624</c:v>
                </c:pt>
                <c:pt idx="159">
                  <c:v>0.632870376</c:v>
                </c:pt>
                <c:pt idx="160">
                  <c:v>0.632986128</c:v>
                </c:pt>
                <c:pt idx="161">
                  <c:v>0.633101881</c:v>
                </c:pt>
                <c:pt idx="162">
                  <c:v>0.633217573</c:v>
                </c:pt>
                <c:pt idx="163">
                  <c:v>0.633333325</c:v>
                </c:pt>
                <c:pt idx="164">
                  <c:v>0.633449078</c:v>
                </c:pt>
                <c:pt idx="165">
                  <c:v>0.63356483</c:v>
                </c:pt>
                <c:pt idx="166">
                  <c:v>0.633680582</c:v>
                </c:pt>
                <c:pt idx="167">
                  <c:v>0.633796275</c:v>
                </c:pt>
                <c:pt idx="168">
                  <c:v>0.633912027</c:v>
                </c:pt>
                <c:pt idx="169">
                  <c:v>0.634027779</c:v>
                </c:pt>
                <c:pt idx="170">
                  <c:v>0.634143531</c:v>
                </c:pt>
                <c:pt idx="171">
                  <c:v>0.634259284</c:v>
                </c:pt>
                <c:pt idx="172">
                  <c:v>0.634374976</c:v>
                </c:pt>
                <c:pt idx="173">
                  <c:v>0.634490728</c:v>
                </c:pt>
                <c:pt idx="174">
                  <c:v>0.634606481</c:v>
                </c:pt>
                <c:pt idx="175">
                  <c:v>0.634722233</c:v>
                </c:pt>
                <c:pt idx="176">
                  <c:v>0.634837985</c:v>
                </c:pt>
                <c:pt idx="177">
                  <c:v>0.634953678</c:v>
                </c:pt>
                <c:pt idx="178">
                  <c:v>0.63506943</c:v>
                </c:pt>
                <c:pt idx="179">
                  <c:v>0.635185182</c:v>
                </c:pt>
                <c:pt idx="180">
                  <c:v>0.635300934</c:v>
                </c:pt>
                <c:pt idx="181">
                  <c:v>0.635416687</c:v>
                </c:pt>
                <c:pt idx="182">
                  <c:v>0.635532379</c:v>
                </c:pt>
                <c:pt idx="183">
                  <c:v>0.635648131</c:v>
                </c:pt>
                <c:pt idx="184">
                  <c:v>0.635763884</c:v>
                </c:pt>
                <c:pt idx="185">
                  <c:v>0.635879636</c:v>
                </c:pt>
                <c:pt idx="186">
                  <c:v>0.635995388</c:v>
                </c:pt>
                <c:pt idx="187">
                  <c:v>0.63611114</c:v>
                </c:pt>
                <c:pt idx="188">
                  <c:v>0.636226833</c:v>
                </c:pt>
                <c:pt idx="189">
                  <c:v>0.636342585</c:v>
                </c:pt>
                <c:pt idx="190">
                  <c:v>0.636458337</c:v>
                </c:pt>
                <c:pt idx="191">
                  <c:v>0.63657409</c:v>
                </c:pt>
                <c:pt idx="192">
                  <c:v>0.636689842</c:v>
                </c:pt>
                <c:pt idx="193">
                  <c:v>0.636805534</c:v>
                </c:pt>
                <c:pt idx="194">
                  <c:v>0.636921287</c:v>
                </c:pt>
                <c:pt idx="195">
                  <c:v>0.637037039</c:v>
                </c:pt>
                <c:pt idx="196">
                  <c:v>0.637152791</c:v>
                </c:pt>
                <c:pt idx="197">
                  <c:v>0.637268543</c:v>
                </c:pt>
                <c:pt idx="198">
                  <c:v>0.637384236</c:v>
                </c:pt>
                <c:pt idx="199">
                  <c:v>0.637499988</c:v>
                </c:pt>
                <c:pt idx="200">
                  <c:v>0.63761574</c:v>
                </c:pt>
                <c:pt idx="201">
                  <c:v>0.637731493</c:v>
                </c:pt>
                <c:pt idx="202">
                  <c:v>0.637847245</c:v>
                </c:pt>
                <c:pt idx="203">
                  <c:v>0.637962937</c:v>
                </c:pt>
                <c:pt idx="204">
                  <c:v>0.63807869</c:v>
                </c:pt>
                <c:pt idx="205">
                  <c:v>0.638194442</c:v>
                </c:pt>
                <c:pt idx="206">
                  <c:v>0.638310194</c:v>
                </c:pt>
                <c:pt idx="207">
                  <c:v>0.638425946</c:v>
                </c:pt>
                <c:pt idx="208">
                  <c:v>0.638541639</c:v>
                </c:pt>
                <c:pt idx="209">
                  <c:v>0.638657391</c:v>
                </c:pt>
                <c:pt idx="210">
                  <c:v>0.638773143</c:v>
                </c:pt>
                <c:pt idx="211">
                  <c:v>0.638888896</c:v>
                </c:pt>
                <c:pt idx="212">
                  <c:v>0.639004648</c:v>
                </c:pt>
                <c:pt idx="213">
                  <c:v>0.6391204</c:v>
                </c:pt>
                <c:pt idx="214">
                  <c:v>0.639236093</c:v>
                </c:pt>
                <c:pt idx="215">
                  <c:v>0.639351845</c:v>
                </c:pt>
                <c:pt idx="216">
                  <c:v>0.639467597</c:v>
                </c:pt>
                <c:pt idx="217">
                  <c:v>0.639583349</c:v>
                </c:pt>
                <c:pt idx="218">
                  <c:v>0.639699101</c:v>
                </c:pt>
                <c:pt idx="219">
                  <c:v>0.639814794</c:v>
                </c:pt>
                <c:pt idx="220">
                  <c:v>0.639930546</c:v>
                </c:pt>
                <c:pt idx="221">
                  <c:v>0.640046299</c:v>
                </c:pt>
                <c:pt idx="222">
                  <c:v>0.640162051</c:v>
                </c:pt>
                <c:pt idx="223">
                  <c:v>0.640277803</c:v>
                </c:pt>
                <c:pt idx="224">
                  <c:v>0.640393496</c:v>
                </c:pt>
                <c:pt idx="225">
                  <c:v>0.640509248</c:v>
                </c:pt>
                <c:pt idx="226">
                  <c:v>0.640625</c:v>
                </c:pt>
                <c:pt idx="227">
                  <c:v>0.640740752</c:v>
                </c:pt>
                <c:pt idx="228">
                  <c:v>0.640856504</c:v>
                </c:pt>
                <c:pt idx="229">
                  <c:v>0.640972197</c:v>
                </c:pt>
                <c:pt idx="230">
                  <c:v>0.641087949</c:v>
                </c:pt>
                <c:pt idx="231">
                  <c:v>0.641203701</c:v>
                </c:pt>
                <c:pt idx="232">
                  <c:v>0.641319454</c:v>
                </c:pt>
                <c:pt idx="233">
                  <c:v>0.641435206</c:v>
                </c:pt>
                <c:pt idx="234">
                  <c:v>0.641550899</c:v>
                </c:pt>
                <c:pt idx="235">
                  <c:v>0.641666651</c:v>
                </c:pt>
                <c:pt idx="236">
                  <c:v>0.641782403</c:v>
                </c:pt>
                <c:pt idx="237">
                  <c:v>0.641898155</c:v>
                </c:pt>
                <c:pt idx="238">
                  <c:v>0.642013907</c:v>
                </c:pt>
                <c:pt idx="239">
                  <c:v>0.6421296</c:v>
                </c:pt>
                <c:pt idx="240">
                  <c:v>0.642245352</c:v>
                </c:pt>
                <c:pt idx="241">
                  <c:v>0.642361104</c:v>
                </c:pt>
                <c:pt idx="242">
                  <c:v>0.642476857</c:v>
                </c:pt>
                <c:pt idx="243">
                  <c:v>0.642592609</c:v>
                </c:pt>
                <c:pt idx="244">
                  <c:v>0.642708361</c:v>
                </c:pt>
                <c:pt idx="245">
                  <c:v>0.642824054</c:v>
                </c:pt>
                <c:pt idx="246">
                  <c:v>0.642939806</c:v>
                </c:pt>
                <c:pt idx="247">
                  <c:v>0.643055558</c:v>
                </c:pt>
                <c:pt idx="248">
                  <c:v>0.64317131</c:v>
                </c:pt>
                <c:pt idx="249">
                  <c:v>0.643287063</c:v>
                </c:pt>
                <c:pt idx="250">
                  <c:v>0.643402755</c:v>
                </c:pt>
                <c:pt idx="251">
                  <c:v>0.643518507</c:v>
                </c:pt>
                <c:pt idx="252">
                  <c:v>0.64363426</c:v>
                </c:pt>
                <c:pt idx="253">
                  <c:v>0.643750012</c:v>
                </c:pt>
                <c:pt idx="254">
                  <c:v>0.643865764</c:v>
                </c:pt>
                <c:pt idx="255">
                  <c:v>0.643981457</c:v>
                </c:pt>
                <c:pt idx="256">
                  <c:v>0.644097209</c:v>
                </c:pt>
                <c:pt idx="257">
                  <c:v>0.644212961</c:v>
                </c:pt>
                <c:pt idx="258">
                  <c:v>0.644328713</c:v>
                </c:pt>
                <c:pt idx="259">
                  <c:v>0.644444466</c:v>
                </c:pt>
                <c:pt idx="260">
                  <c:v>0.644560158</c:v>
                </c:pt>
                <c:pt idx="261">
                  <c:v>0.64467591</c:v>
                </c:pt>
                <c:pt idx="262">
                  <c:v>0.644791663</c:v>
                </c:pt>
                <c:pt idx="263">
                  <c:v>0.644907415</c:v>
                </c:pt>
                <c:pt idx="264">
                  <c:v>0.645023167</c:v>
                </c:pt>
                <c:pt idx="265">
                  <c:v>0.64513886</c:v>
                </c:pt>
                <c:pt idx="266">
                  <c:v>0.645254612</c:v>
                </c:pt>
                <c:pt idx="267">
                  <c:v>0.645370364</c:v>
                </c:pt>
                <c:pt idx="268">
                  <c:v>0.645486116</c:v>
                </c:pt>
                <c:pt idx="269">
                  <c:v>0.645601869</c:v>
                </c:pt>
                <c:pt idx="270">
                  <c:v>0.645717621</c:v>
                </c:pt>
                <c:pt idx="271">
                  <c:v>0.645833313</c:v>
                </c:pt>
                <c:pt idx="272">
                  <c:v>0.645949066</c:v>
                </c:pt>
                <c:pt idx="273">
                  <c:v>0.646064818</c:v>
                </c:pt>
                <c:pt idx="274">
                  <c:v>0.64618057</c:v>
                </c:pt>
                <c:pt idx="275">
                  <c:v>0.646296322</c:v>
                </c:pt>
                <c:pt idx="276">
                  <c:v>0.646412015</c:v>
                </c:pt>
                <c:pt idx="277">
                  <c:v>0.646527767</c:v>
                </c:pt>
                <c:pt idx="278">
                  <c:v>0.646643519</c:v>
                </c:pt>
                <c:pt idx="279">
                  <c:v>0.646759272</c:v>
                </c:pt>
                <c:pt idx="280">
                  <c:v>0.646875024</c:v>
                </c:pt>
              </c:strCache>
            </c:strRef>
          </c:xVal>
          <c:yVal>
            <c:numRef>
              <c:f>Data!$R$9:$R$289</c:f>
              <c:numCache>
                <c:ptCount val="281"/>
                <c:pt idx="0">
                  <c:v>45.7</c:v>
                </c:pt>
                <c:pt idx="1">
                  <c:v>50.6</c:v>
                </c:pt>
                <c:pt idx="2">
                  <c:v>43.1</c:v>
                </c:pt>
                <c:pt idx="3">
                  <c:v>51.1</c:v>
                </c:pt>
                <c:pt idx="4">
                  <c:v>46.2</c:v>
                </c:pt>
                <c:pt idx="5">
                  <c:v>53.4</c:v>
                </c:pt>
                <c:pt idx="6">
                  <c:v>47.1</c:v>
                </c:pt>
                <c:pt idx="7">
                  <c:v>51.5</c:v>
                </c:pt>
                <c:pt idx="8">
                  <c:v>47.5</c:v>
                </c:pt>
                <c:pt idx="9">
                  <c:v>51.2</c:v>
                </c:pt>
                <c:pt idx="10">
                  <c:v>37.2</c:v>
                </c:pt>
                <c:pt idx="11">
                  <c:v>36.1</c:v>
                </c:pt>
                <c:pt idx="12">
                  <c:v>36.3</c:v>
                </c:pt>
                <c:pt idx="13">
                  <c:v>45.6</c:v>
                </c:pt>
                <c:pt idx="14">
                  <c:v>22.3</c:v>
                </c:pt>
                <c:pt idx="15">
                  <c:v>32.2</c:v>
                </c:pt>
                <c:pt idx="16">
                  <c:v>20.3</c:v>
                </c:pt>
                <c:pt idx="17">
                  <c:v>38.3</c:v>
                </c:pt>
                <c:pt idx="18">
                  <c:v>19.2</c:v>
                </c:pt>
                <c:pt idx="19">
                  <c:v>38.6</c:v>
                </c:pt>
                <c:pt idx="20">
                  <c:v>24.3</c:v>
                </c:pt>
                <c:pt idx="21">
                  <c:v>37.2</c:v>
                </c:pt>
                <c:pt idx="22">
                  <c:v>30</c:v>
                </c:pt>
                <c:pt idx="23">
                  <c:v>44.7</c:v>
                </c:pt>
                <c:pt idx="24">
                  <c:v>31.2</c:v>
                </c:pt>
                <c:pt idx="25">
                  <c:v>40.1</c:v>
                </c:pt>
                <c:pt idx="26">
                  <c:v>35</c:v>
                </c:pt>
                <c:pt idx="27">
                  <c:v>41.4</c:v>
                </c:pt>
                <c:pt idx="28">
                  <c:v>36.8</c:v>
                </c:pt>
                <c:pt idx="29">
                  <c:v>40.9</c:v>
                </c:pt>
                <c:pt idx="30">
                  <c:v>37.6</c:v>
                </c:pt>
                <c:pt idx="31">
                  <c:v>40.5</c:v>
                </c:pt>
                <c:pt idx="32">
                  <c:v>39.1</c:v>
                </c:pt>
                <c:pt idx="33">
                  <c:v>44.1</c:v>
                </c:pt>
                <c:pt idx="34">
                  <c:v>39.6</c:v>
                </c:pt>
                <c:pt idx="35">
                  <c:v>41.5</c:v>
                </c:pt>
                <c:pt idx="36">
                  <c:v>34.2</c:v>
                </c:pt>
                <c:pt idx="37">
                  <c:v>47.6</c:v>
                </c:pt>
                <c:pt idx="38">
                  <c:v>34.6</c:v>
                </c:pt>
                <c:pt idx="39">
                  <c:v>44.6</c:v>
                </c:pt>
                <c:pt idx="40">
                  <c:v>37.7</c:v>
                </c:pt>
                <c:pt idx="41">
                  <c:v>46.6</c:v>
                </c:pt>
                <c:pt idx="42">
                  <c:v>31.8</c:v>
                </c:pt>
                <c:pt idx="43">
                  <c:v>42.7</c:v>
                </c:pt>
                <c:pt idx="44">
                  <c:v>35.1</c:v>
                </c:pt>
                <c:pt idx="45">
                  <c:v>42.1</c:v>
                </c:pt>
                <c:pt idx="46">
                  <c:v>35.6</c:v>
                </c:pt>
                <c:pt idx="47">
                  <c:v>44.1</c:v>
                </c:pt>
                <c:pt idx="48">
                  <c:v>39.1</c:v>
                </c:pt>
                <c:pt idx="49">
                  <c:v>44.1</c:v>
                </c:pt>
                <c:pt idx="50">
                  <c:v>36.3</c:v>
                </c:pt>
                <c:pt idx="51">
                  <c:v>40.1</c:v>
                </c:pt>
                <c:pt idx="52">
                  <c:v>32.9</c:v>
                </c:pt>
                <c:pt idx="53">
                  <c:v>43.6</c:v>
                </c:pt>
                <c:pt idx="54">
                  <c:v>36.1</c:v>
                </c:pt>
                <c:pt idx="55">
                  <c:v>42.6</c:v>
                </c:pt>
                <c:pt idx="56">
                  <c:v>33.7</c:v>
                </c:pt>
                <c:pt idx="57">
                  <c:v>41.2</c:v>
                </c:pt>
                <c:pt idx="58">
                  <c:v>32.6</c:v>
                </c:pt>
                <c:pt idx="59">
                  <c:v>41.6</c:v>
                </c:pt>
                <c:pt idx="60">
                  <c:v>36.6</c:v>
                </c:pt>
                <c:pt idx="61">
                  <c:v>44.9</c:v>
                </c:pt>
                <c:pt idx="62">
                  <c:v>35.4</c:v>
                </c:pt>
                <c:pt idx="63">
                  <c:v>45.4</c:v>
                </c:pt>
                <c:pt idx="64">
                  <c:v>34.9</c:v>
                </c:pt>
                <c:pt idx="65">
                  <c:v>45.6</c:v>
                </c:pt>
                <c:pt idx="66">
                  <c:v>34.7</c:v>
                </c:pt>
                <c:pt idx="67">
                  <c:v>44.1</c:v>
                </c:pt>
                <c:pt idx="68">
                  <c:v>35.1</c:v>
                </c:pt>
                <c:pt idx="69">
                  <c:v>44.6</c:v>
                </c:pt>
                <c:pt idx="70">
                  <c:v>36.2</c:v>
                </c:pt>
                <c:pt idx="71">
                  <c:v>45.6</c:v>
                </c:pt>
                <c:pt idx="72">
                  <c:v>37.2</c:v>
                </c:pt>
                <c:pt idx="73">
                  <c:v>45.6</c:v>
                </c:pt>
                <c:pt idx="74">
                  <c:v>35.9</c:v>
                </c:pt>
                <c:pt idx="75">
                  <c:v>44.6</c:v>
                </c:pt>
                <c:pt idx="76">
                  <c:v>36.1</c:v>
                </c:pt>
                <c:pt idx="77">
                  <c:v>44.1</c:v>
                </c:pt>
                <c:pt idx="78">
                  <c:v>33.5</c:v>
                </c:pt>
                <c:pt idx="79">
                  <c:v>43.1</c:v>
                </c:pt>
                <c:pt idx="80">
                  <c:v>33.2</c:v>
                </c:pt>
                <c:pt idx="81">
                  <c:v>46.6</c:v>
                </c:pt>
                <c:pt idx="82">
                  <c:v>38.1</c:v>
                </c:pt>
                <c:pt idx="83">
                  <c:v>44.6</c:v>
                </c:pt>
                <c:pt idx="84">
                  <c:v>35.1</c:v>
                </c:pt>
                <c:pt idx="85">
                  <c:v>44.1</c:v>
                </c:pt>
                <c:pt idx="86">
                  <c:v>36.2</c:v>
                </c:pt>
                <c:pt idx="87">
                  <c:v>45.1</c:v>
                </c:pt>
                <c:pt idx="88">
                  <c:v>36.1</c:v>
                </c:pt>
                <c:pt idx="89">
                  <c:v>45.6</c:v>
                </c:pt>
                <c:pt idx="90">
                  <c:v>36.8</c:v>
                </c:pt>
                <c:pt idx="91">
                  <c:v>43.2</c:v>
                </c:pt>
                <c:pt idx="92">
                  <c:v>36.1</c:v>
                </c:pt>
                <c:pt idx="93">
                  <c:v>44</c:v>
                </c:pt>
                <c:pt idx="94">
                  <c:v>34.6</c:v>
                </c:pt>
                <c:pt idx="95">
                  <c:v>40.1</c:v>
                </c:pt>
                <c:pt idx="96">
                  <c:v>32.8</c:v>
                </c:pt>
                <c:pt idx="97">
                  <c:v>39.6</c:v>
                </c:pt>
                <c:pt idx="98">
                  <c:v>33.6</c:v>
                </c:pt>
                <c:pt idx="99">
                  <c:v>42.6</c:v>
                </c:pt>
                <c:pt idx="100">
                  <c:v>35.2</c:v>
                </c:pt>
                <c:pt idx="101">
                  <c:v>45.2</c:v>
                </c:pt>
                <c:pt idx="102">
                  <c:v>36.1</c:v>
                </c:pt>
                <c:pt idx="103">
                  <c:v>42.1</c:v>
                </c:pt>
                <c:pt idx="104">
                  <c:v>34.1</c:v>
                </c:pt>
                <c:pt idx="105">
                  <c:v>42.1</c:v>
                </c:pt>
                <c:pt idx="106">
                  <c:v>34.2</c:v>
                </c:pt>
                <c:pt idx="107">
                  <c:v>41.6</c:v>
                </c:pt>
                <c:pt idx="108">
                  <c:v>33.6</c:v>
                </c:pt>
                <c:pt idx="109">
                  <c:v>40.1</c:v>
                </c:pt>
                <c:pt idx="110">
                  <c:v>32.8</c:v>
                </c:pt>
                <c:pt idx="111">
                  <c:v>40.7</c:v>
                </c:pt>
                <c:pt idx="112">
                  <c:v>35.2</c:v>
                </c:pt>
                <c:pt idx="113">
                  <c:v>42.1</c:v>
                </c:pt>
                <c:pt idx="114">
                  <c:v>34.1</c:v>
                </c:pt>
                <c:pt idx="115">
                  <c:v>40.1</c:v>
                </c:pt>
                <c:pt idx="116">
                  <c:v>33.7</c:v>
                </c:pt>
                <c:pt idx="117">
                  <c:v>41.6</c:v>
                </c:pt>
                <c:pt idx="118">
                  <c:v>32.2</c:v>
                </c:pt>
                <c:pt idx="119">
                  <c:v>39.6</c:v>
                </c:pt>
                <c:pt idx="120">
                  <c:v>31.6</c:v>
                </c:pt>
                <c:pt idx="121">
                  <c:v>39.6</c:v>
                </c:pt>
                <c:pt idx="122">
                  <c:v>31.2</c:v>
                </c:pt>
                <c:pt idx="123">
                  <c:v>37.1</c:v>
                </c:pt>
                <c:pt idx="124">
                  <c:v>29.6</c:v>
                </c:pt>
                <c:pt idx="125">
                  <c:v>36.1</c:v>
                </c:pt>
                <c:pt idx="126">
                  <c:v>28.1</c:v>
                </c:pt>
                <c:pt idx="127">
                  <c:v>34.1</c:v>
                </c:pt>
                <c:pt idx="128">
                  <c:v>29.1</c:v>
                </c:pt>
                <c:pt idx="129">
                  <c:v>36.6</c:v>
                </c:pt>
                <c:pt idx="130">
                  <c:v>28.2</c:v>
                </c:pt>
                <c:pt idx="131">
                  <c:v>38.6</c:v>
                </c:pt>
                <c:pt idx="132">
                  <c:v>31.7</c:v>
                </c:pt>
                <c:pt idx="133">
                  <c:v>39.2</c:v>
                </c:pt>
                <c:pt idx="134">
                  <c:v>30.3</c:v>
                </c:pt>
                <c:pt idx="135">
                  <c:v>36.4</c:v>
                </c:pt>
                <c:pt idx="136">
                  <c:v>29.3</c:v>
                </c:pt>
                <c:pt idx="137">
                  <c:v>36.3</c:v>
                </c:pt>
                <c:pt idx="138">
                  <c:v>30.2</c:v>
                </c:pt>
                <c:pt idx="139">
                  <c:v>37.7</c:v>
                </c:pt>
                <c:pt idx="140">
                  <c:v>31.8</c:v>
                </c:pt>
                <c:pt idx="141">
                  <c:v>38.7</c:v>
                </c:pt>
                <c:pt idx="142">
                  <c:v>31.7</c:v>
                </c:pt>
                <c:pt idx="143">
                  <c:v>37.7</c:v>
                </c:pt>
                <c:pt idx="144">
                  <c:v>31.3</c:v>
                </c:pt>
                <c:pt idx="145">
                  <c:v>38.9</c:v>
                </c:pt>
                <c:pt idx="146">
                  <c:v>31.2</c:v>
                </c:pt>
                <c:pt idx="147">
                  <c:v>38.2</c:v>
                </c:pt>
                <c:pt idx="148">
                  <c:v>30.7</c:v>
                </c:pt>
                <c:pt idx="149">
                  <c:v>39.3</c:v>
                </c:pt>
                <c:pt idx="150">
                  <c:v>32.9</c:v>
                </c:pt>
                <c:pt idx="151">
                  <c:v>39.7</c:v>
                </c:pt>
                <c:pt idx="152">
                  <c:v>33.3</c:v>
                </c:pt>
                <c:pt idx="153">
                  <c:v>40.2</c:v>
                </c:pt>
                <c:pt idx="154">
                  <c:v>34.3</c:v>
                </c:pt>
                <c:pt idx="155">
                  <c:v>40.1</c:v>
                </c:pt>
                <c:pt idx="156">
                  <c:v>33.8</c:v>
                </c:pt>
                <c:pt idx="157">
                  <c:v>40.2</c:v>
                </c:pt>
                <c:pt idx="158">
                  <c:v>34.2</c:v>
                </c:pt>
                <c:pt idx="159">
                  <c:v>39.7</c:v>
                </c:pt>
                <c:pt idx="160">
                  <c:v>32.4</c:v>
                </c:pt>
                <c:pt idx="161">
                  <c:v>39.2</c:v>
                </c:pt>
                <c:pt idx="162">
                  <c:v>32.3</c:v>
                </c:pt>
                <c:pt idx="163">
                  <c:v>39.3</c:v>
                </c:pt>
                <c:pt idx="164">
                  <c:v>34.2</c:v>
                </c:pt>
                <c:pt idx="165">
                  <c:v>39.7</c:v>
                </c:pt>
                <c:pt idx="166">
                  <c:v>33.4</c:v>
                </c:pt>
                <c:pt idx="167">
                  <c:v>38.7</c:v>
                </c:pt>
                <c:pt idx="168">
                  <c:v>33.4</c:v>
                </c:pt>
                <c:pt idx="169">
                  <c:v>39.7</c:v>
                </c:pt>
                <c:pt idx="170">
                  <c:v>33.8</c:v>
                </c:pt>
                <c:pt idx="171">
                  <c:v>41.7</c:v>
                </c:pt>
                <c:pt idx="172">
                  <c:v>35.2</c:v>
                </c:pt>
                <c:pt idx="173">
                  <c:v>41.8</c:v>
                </c:pt>
                <c:pt idx="174">
                  <c:v>35.7</c:v>
                </c:pt>
                <c:pt idx="175">
                  <c:v>40.8</c:v>
                </c:pt>
                <c:pt idx="176">
                  <c:v>35.6</c:v>
                </c:pt>
                <c:pt idx="177">
                  <c:v>40.7</c:v>
                </c:pt>
                <c:pt idx="178">
                  <c:v>35.2</c:v>
                </c:pt>
                <c:pt idx="179">
                  <c:v>42.2</c:v>
                </c:pt>
                <c:pt idx="180">
                  <c:v>38.9</c:v>
                </c:pt>
                <c:pt idx="181">
                  <c:v>43.1</c:v>
                </c:pt>
                <c:pt idx="182">
                  <c:v>37.2</c:v>
                </c:pt>
                <c:pt idx="183">
                  <c:v>43.6</c:v>
                </c:pt>
                <c:pt idx="184">
                  <c:v>35.2</c:v>
                </c:pt>
                <c:pt idx="185">
                  <c:v>41.2</c:v>
                </c:pt>
                <c:pt idx="186">
                  <c:v>38.2</c:v>
                </c:pt>
                <c:pt idx="187">
                  <c:v>44.1</c:v>
                </c:pt>
                <c:pt idx="188">
                  <c:v>35.8</c:v>
                </c:pt>
                <c:pt idx="189">
                  <c:v>42.8</c:v>
                </c:pt>
                <c:pt idx="190">
                  <c:v>37.6</c:v>
                </c:pt>
                <c:pt idx="191">
                  <c:v>40.9</c:v>
                </c:pt>
                <c:pt idx="192">
                  <c:v>36.2</c:v>
                </c:pt>
                <c:pt idx="193">
                  <c:v>42.2</c:v>
                </c:pt>
                <c:pt idx="194">
                  <c:v>36.8</c:v>
                </c:pt>
                <c:pt idx="195">
                  <c:v>42.6</c:v>
                </c:pt>
                <c:pt idx="196">
                  <c:v>38.7</c:v>
                </c:pt>
                <c:pt idx="197">
                  <c:v>43.7</c:v>
                </c:pt>
                <c:pt idx="198">
                  <c:v>38.4</c:v>
                </c:pt>
                <c:pt idx="199">
                  <c:v>45.2</c:v>
                </c:pt>
                <c:pt idx="200">
                  <c:v>40.3</c:v>
                </c:pt>
                <c:pt idx="201">
                  <c:v>45.1</c:v>
                </c:pt>
                <c:pt idx="202">
                  <c:v>40.1</c:v>
                </c:pt>
                <c:pt idx="203">
                  <c:v>45.2</c:v>
                </c:pt>
                <c:pt idx="204">
                  <c:v>41.2</c:v>
                </c:pt>
                <c:pt idx="205">
                  <c:v>46.1</c:v>
                </c:pt>
                <c:pt idx="206">
                  <c:v>40.3</c:v>
                </c:pt>
                <c:pt idx="207">
                  <c:v>44.7</c:v>
                </c:pt>
                <c:pt idx="208">
                  <c:v>40.3</c:v>
                </c:pt>
                <c:pt idx="209">
                  <c:v>44.1</c:v>
                </c:pt>
                <c:pt idx="210">
                  <c:v>37.1</c:v>
                </c:pt>
                <c:pt idx="211">
                  <c:v>43.7</c:v>
                </c:pt>
                <c:pt idx="212">
                  <c:v>39.2</c:v>
                </c:pt>
                <c:pt idx="213">
                  <c:v>46.3</c:v>
                </c:pt>
                <c:pt idx="214">
                  <c:v>42.3</c:v>
                </c:pt>
                <c:pt idx="215">
                  <c:v>46.6</c:v>
                </c:pt>
                <c:pt idx="216">
                  <c:v>41.1</c:v>
                </c:pt>
                <c:pt idx="217">
                  <c:v>45.8</c:v>
                </c:pt>
                <c:pt idx="218">
                  <c:v>40.2</c:v>
                </c:pt>
                <c:pt idx="219">
                  <c:v>47.1</c:v>
                </c:pt>
                <c:pt idx="220">
                  <c:v>41.3</c:v>
                </c:pt>
                <c:pt idx="221">
                  <c:v>46.6</c:v>
                </c:pt>
                <c:pt idx="222">
                  <c:v>43.8</c:v>
                </c:pt>
                <c:pt idx="223">
                  <c:v>48.1</c:v>
                </c:pt>
                <c:pt idx="224">
                  <c:v>44.2</c:v>
                </c:pt>
                <c:pt idx="225">
                  <c:v>49.1</c:v>
                </c:pt>
                <c:pt idx="226">
                  <c:v>44.8</c:v>
                </c:pt>
                <c:pt idx="227">
                  <c:v>49.6</c:v>
                </c:pt>
                <c:pt idx="228">
                  <c:v>49.6</c:v>
                </c:pt>
                <c:pt idx="229">
                  <c:v>53.1</c:v>
                </c:pt>
                <c:pt idx="230">
                  <c:v>48.6</c:v>
                </c:pt>
                <c:pt idx="231">
                  <c:v>52.1</c:v>
                </c:pt>
                <c:pt idx="232">
                  <c:v>47.2</c:v>
                </c:pt>
                <c:pt idx="233">
                  <c:v>52.1</c:v>
                </c:pt>
                <c:pt idx="234">
                  <c:v>49.6</c:v>
                </c:pt>
                <c:pt idx="235">
                  <c:v>55.5</c:v>
                </c:pt>
                <c:pt idx="236">
                  <c:v>50.1</c:v>
                </c:pt>
                <c:pt idx="237">
                  <c:v>55.1</c:v>
                </c:pt>
                <c:pt idx="238">
                  <c:v>49.6</c:v>
                </c:pt>
                <c:pt idx="239">
                  <c:v>53.6</c:v>
                </c:pt>
                <c:pt idx="240">
                  <c:v>49.1</c:v>
                </c:pt>
                <c:pt idx="241">
                  <c:v>53.6</c:v>
                </c:pt>
                <c:pt idx="242">
                  <c:v>49.1</c:v>
                </c:pt>
                <c:pt idx="243">
                  <c:v>54</c:v>
                </c:pt>
                <c:pt idx="244">
                  <c:v>48.6</c:v>
                </c:pt>
                <c:pt idx="245">
                  <c:v>52</c:v>
                </c:pt>
                <c:pt idx="246">
                  <c:v>46.1</c:v>
                </c:pt>
                <c:pt idx="247">
                  <c:v>50.1</c:v>
                </c:pt>
                <c:pt idx="248">
                  <c:v>46.2</c:v>
                </c:pt>
                <c:pt idx="249">
                  <c:v>51.1</c:v>
                </c:pt>
                <c:pt idx="250">
                  <c:v>41.9</c:v>
                </c:pt>
                <c:pt idx="251">
                  <c:v>43.1</c:v>
                </c:pt>
                <c:pt idx="252">
                  <c:v>37.4</c:v>
                </c:pt>
                <c:pt idx="253">
                  <c:v>40.8</c:v>
                </c:pt>
                <c:pt idx="254">
                  <c:v>38.3</c:v>
                </c:pt>
                <c:pt idx="255">
                  <c:v>42.4</c:v>
                </c:pt>
                <c:pt idx="256">
                  <c:v>35.1</c:v>
                </c:pt>
                <c:pt idx="257">
                  <c:v>41.1</c:v>
                </c:pt>
                <c:pt idx="258">
                  <c:v>40.7</c:v>
                </c:pt>
                <c:pt idx="259">
                  <c:v>45.3</c:v>
                </c:pt>
                <c:pt idx="260">
                  <c:v>41.2</c:v>
                </c:pt>
                <c:pt idx="261">
                  <c:v>46.6</c:v>
                </c:pt>
                <c:pt idx="262">
                  <c:v>41.3</c:v>
                </c:pt>
                <c:pt idx="263">
                  <c:v>48.1</c:v>
                </c:pt>
                <c:pt idx="264">
                  <c:v>45.2</c:v>
                </c:pt>
                <c:pt idx="265">
                  <c:v>47.1</c:v>
                </c:pt>
                <c:pt idx="266">
                  <c:v>42.3</c:v>
                </c:pt>
                <c:pt idx="267">
                  <c:v>47.1</c:v>
                </c:pt>
                <c:pt idx="268">
                  <c:v>42.8</c:v>
                </c:pt>
                <c:pt idx="269">
                  <c:v>43.1</c:v>
                </c:pt>
                <c:pt idx="270">
                  <c:v>34.7</c:v>
                </c:pt>
                <c:pt idx="271">
                  <c:v>49.6</c:v>
                </c:pt>
                <c:pt idx="272">
                  <c:v>59.6</c:v>
                </c:pt>
                <c:pt idx="273">
                  <c:v>61.1</c:v>
                </c:pt>
                <c:pt idx="274">
                  <c:v>58.2</c:v>
                </c:pt>
                <c:pt idx="275">
                  <c:v>61.7</c:v>
                </c:pt>
                <c:pt idx="276">
                  <c:v>59.1</c:v>
                </c:pt>
                <c:pt idx="277">
                  <c:v>61.6</c:v>
                </c:pt>
                <c:pt idx="278">
                  <c:v>56.6</c:v>
                </c:pt>
                <c:pt idx="279">
                  <c:v>61.1</c:v>
                </c:pt>
                <c:pt idx="280">
                  <c:v>52.1</c:v>
                </c:pt>
              </c:numCache>
            </c:numRef>
          </c:yVal>
          <c:smooth val="0"/>
        </c:ser>
        <c:axId val="57944269"/>
        <c:axId val="51736374"/>
      </c:scatterChart>
      <c:valAx>
        <c:axId val="5794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36374"/>
        <c:crosses val="autoZero"/>
        <c:crossBetween val="midCat"/>
        <c:dispUnits/>
      </c:valAx>
      <c:valAx>
        <c:axId val="51736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44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9.140625" style="24" customWidth="1"/>
    <col min="3" max="3" width="9.140625" style="1" customWidth="1"/>
    <col min="4" max="4" width="9.140625" style="25" customWidth="1"/>
    <col min="5" max="5" width="9.140625" style="3" customWidth="1"/>
    <col min="6" max="8" width="9.140625" style="31" customWidth="1"/>
    <col min="9" max="9" width="9.140625" style="28" customWidth="1"/>
    <col min="10" max="10" width="9.140625" style="4" customWidth="1"/>
    <col min="11" max="13" width="9.140625" style="30" customWidth="1"/>
    <col min="14" max="14" width="9.140625" style="26" customWidth="1"/>
    <col min="15" max="16" width="9.140625" style="4" customWidth="1"/>
    <col min="17" max="17" width="9.140625" style="28" customWidth="1"/>
    <col min="18" max="18" width="9.140625" style="4" customWidth="1"/>
  </cols>
  <sheetData>
    <row r="1" spans="1:52" s="50" customFormat="1" ht="12.75">
      <c r="A1" s="32" t="s">
        <v>622</v>
      </c>
      <c r="B1" s="33"/>
      <c r="C1" s="34"/>
      <c r="D1" s="35"/>
      <c r="E1" s="36"/>
      <c r="F1" s="37"/>
      <c r="G1" s="37"/>
      <c r="H1" s="37"/>
      <c r="I1" s="38"/>
      <c r="J1" s="38"/>
      <c r="K1" s="39"/>
      <c r="L1" s="39"/>
      <c r="M1" s="39"/>
      <c r="N1" s="40"/>
      <c r="O1" s="40"/>
      <c r="P1" s="41"/>
      <c r="Q1" s="4"/>
      <c r="R1" s="41"/>
      <c r="S1" s="16"/>
      <c r="T1" s="16"/>
      <c r="U1" s="16"/>
      <c r="V1" s="17"/>
      <c r="W1" s="17"/>
      <c r="X1" s="17"/>
      <c r="Y1" s="17"/>
      <c r="Z1" s="42"/>
      <c r="AA1" s="36"/>
      <c r="AB1" s="36"/>
      <c r="AC1" s="42"/>
      <c r="AD1" s="43"/>
      <c r="AE1" s="43"/>
      <c r="AF1" s="44"/>
      <c r="AG1" s="40"/>
      <c r="AH1" s="36"/>
      <c r="AI1" s="45"/>
      <c r="AJ1" s="44"/>
      <c r="AK1" s="38"/>
      <c r="AL1" s="46"/>
      <c r="AM1" s="47"/>
      <c r="AN1" s="48"/>
      <c r="AO1" s="48"/>
      <c r="AP1" s="33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s="50" customFormat="1" ht="12.75">
      <c r="A2" s="50" t="s">
        <v>630</v>
      </c>
      <c r="B2" s="33"/>
      <c r="C2" s="34"/>
      <c r="D2" s="35"/>
      <c r="E2" s="36"/>
      <c r="F2" s="37"/>
      <c r="G2" s="37"/>
      <c r="H2" s="37"/>
      <c r="I2" s="38"/>
      <c r="J2" s="38"/>
      <c r="K2" s="39"/>
      <c r="L2" s="39"/>
      <c r="M2" s="39"/>
      <c r="N2" s="40"/>
      <c r="O2" s="40"/>
      <c r="P2" s="41"/>
      <c r="Q2" s="4"/>
      <c r="R2" s="41"/>
      <c r="S2" s="16"/>
      <c r="T2" s="16"/>
      <c r="U2" s="16"/>
      <c r="V2" s="17"/>
      <c r="W2" s="17"/>
      <c r="X2" s="17"/>
      <c r="Y2" s="17"/>
      <c r="Z2" s="42"/>
      <c r="AA2" s="36"/>
      <c r="AB2" s="36"/>
      <c r="AC2" s="42"/>
      <c r="AD2" s="43"/>
      <c r="AE2" s="43"/>
      <c r="AF2" s="44"/>
      <c r="AG2" s="40"/>
      <c r="AH2" s="36"/>
      <c r="AI2" s="45"/>
      <c r="AJ2" s="44"/>
      <c r="AK2" s="38"/>
      <c r="AL2" s="46"/>
      <c r="AM2" s="47"/>
      <c r="AN2" s="48"/>
      <c r="AO2" s="48"/>
      <c r="AP2" s="33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52" s="50" customFormat="1" ht="12.75">
      <c r="A3" s="50" t="s">
        <v>629</v>
      </c>
      <c r="B3" s="33"/>
      <c r="C3" s="34"/>
      <c r="D3" s="35"/>
      <c r="E3" s="36"/>
      <c r="F3" s="37"/>
      <c r="G3" s="37"/>
      <c r="H3" s="37"/>
      <c r="I3" s="38"/>
      <c r="J3" s="38"/>
      <c r="K3" s="39"/>
      <c r="L3" s="39"/>
      <c r="M3" s="39"/>
      <c r="N3" s="40"/>
      <c r="O3" s="40"/>
      <c r="P3" s="41"/>
      <c r="Q3" s="4"/>
      <c r="R3" s="41"/>
      <c r="S3" s="16"/>
      <c r="T3" s="16"/>
      <c r="U3" s="16"/>
      <c r="V3" s="17"/>
      <c r="W3" s="17"/>
      <c r="X3" s="17"/>
      <c r="Y3" s="17"/>
      <c r="Z3" s="42"/>
      <c r="AA3" s="36"/>
      <c r="AB3" s="36"/>
      <c r="AC3" s="42"/>
      <c r="AD3" s="43"/>
      <c r="AE3" s="43"/>
      <c r="AF3" s="44"/>
      <c r="AG3" s="40"/>
      <c r="AH3" s="36"/>
      <c r="AI3" s="45"/>
      <c r="AJ3" s="44"/>
      <c r="AK3" s="38"/>
      <c r="AL3" s="46"/>
      <c r="AM3" s="47"/>
      <c r="AN3" s="48"/>
      <c r="AO3" s="48"/>
      <c r="AP3" s="33"/>
      <c r="AQ3" s="49"/>
      <c r="AR3" s="49"/>
      <c r="AS3" s="49"/>
      <c r="AT3" s="49"/>
      <c r="AU3" s="49"/>
      <c r="AV3" s="49"/>
      <c r="AW3" s="49"/>
      <c r="AX3" s="49"/>
      <c r="AY3" s="49"/>
      <c r="AZ3" s="49"/>
    </row>
    <row r="4" spans="1:52" s="50" customFormat="1" ht="12.75">
      <c r="A4" s="50" t="s">
        <v>623</v>
      </c>
      <c r="B4" s="33"/>
      <c r="C4" s="34"/>
      <c r="D4" s="35"/>
      <c r="E4" s="36"/>
      <c r="F4" s="37"/>
      <c r="G4" s="37"/>
      <c r="H4" s="37"/>
      <c r="I4" s="38"/>
      <c r="J4" s="38"/>
      <c r="K4" s="39"/>
      <c r="L4" s="39"/>
      <c r="M4" s="39"/>
      <c r="N4" s="40"/>
      <c r="O4" s="40"/>
      <c r="P4" s="41"/>
      <c r="Q4" s="4"/>
      <c r="R4" s="41"/>
      <c r="S4" s="16"/>
      <c r="T4" s="16"/>
      <c r="U4" s="16"/>
      <c r="V4" s="17"/>
      <c r="W4" s="17"/>
      <c r="X4" s="17"/>
      <c r="Y4" s="17"/>
      <c r="Z4" s="42"/>
      <c r="AA4" s="36"/>
      <c r="AB4" s="36"/>
      <c r="AC4" s="42"/>
      <c r="AD4" s="43"/>
      <c r="AE4" s="43"/>
      <c r="AF4" s="44"/>
      <c r="AG4" s="40"/>
      <c r="AH4" s="36"/>
      <c r="AI4" s="45"/>
      <c r="AJ4" s="44"/>
      <c r="AK4" s="38"/>
      <c r="AL4" s="46"/>
      <c r="AM4" s="47"/>
      <c r="AN4" s="48"/>
      <c r="AO4" s="48"/>
      <c r="AP4" s="33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s="50" customFormat="1" ht="12.75">
      <c r="A5" s="50" t="s">
        <v>624</v>
      </c>
      <c r="B5" s="33"/>
      <c r="C5" s="34"/>
      <c r="D5" s="35"/>
      <c r="E5" s="36"/>
      <c r="F5" s="37"/>
      <c r="G5" s="37"/>
      <c r="H5" s="37"/>
      <c r="I5" s="38"/>
      <c r="J5" s="38"/>
      <c r="K5" s="39"/>
      <c r="L5" s="39"/>
      <c r="M5" s="39"/>
      <c r="N5" s="40"/>
      <c r="O5" s="40"/>
      <c r="P5" s="41"/>
      <c r="Q5" s="4"/>
      <c r="R5" s="41"/>
      <c r="S5" s="16"/>
      <c r="T5" s="16"/>
      <c r="U5" s="16"/>
      <c r="V5" s="17"/>
      <c r="W5" s="17"/>
      <c r="X5" s="17"/>
      <c r="Y5" s="17"/>
      <c r="Z5" s="42"/>
      <c r="AA5" s="36"/>
      <c r="AB5" s="36"/>
      <c r="AC5" s="42"/>
      <c r="AD5" s="43"/>
      <c r="AE5" s="43"/>
      <c r="AF5" s="44"/>
      <c r="AG5" s="40"/>
      <c r="AH5" s="36"/>
      <c r="AI5" s="45"/>
      <c r="AJ5" s="44"/>
      <c r="AK5" s="38"/>
      <c r="AL5" s="46"/>
      <c r="AM5" s="47"/>
      <c r="AN5" s="48"/>
      <c r="AO5" s="48"/>
      <c r="AP5" s="33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2.75">
      <c r="A6" t="s">
        <v>625</v>
      </c>
      <c r="B6" s="27"/>
      <c r="C6" s="51"/>
      <c r="D6" s="52"/>
      <c r="E6" s="24"/>
      <c r="J6" s="28"/>
      <c r="K6" s="23"/>
      <c r="L6" s="23"/>
      <c r="M6" s="23"/>
      <c r="O6" s="26"/>
      <c r="Q6" s="4"/>
      <c r="S6" s="53"/>
      <c r="T6" s="53"/>
      <c r="U6" s="53"/>
      <c r="V6" s="54"/>
      <c r="W6" s="54"/>
      <c r="X6" s="54"/>
      <c r="Y6" s="54"/>
      <c r="Z6" s="55"/>
      <c r="AA6" s="24"/>
      <c r="AB6" s="24"/>
      <c r="AC6" s="55"/>
      <c r="AD6" s="56"/>
      <c r="AE6" s="56"/>
      <c r="AF6" s="57"/>
      <c r="AG6" s="26"/>
      <c r="AH6" s="24"/>
      <c r="AI6" s="58"/>
      <c r="AJ6" s="57"/>
      <c r="AK6" s="28"/>
      <c r="AL6" s="59"/>
      <c r="AM6" s="60"/>
      <c r="AN6" s="61"/>
      <c r="AO6" s="61"/>
      <c r="AP6" s="27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33" ht="15">
      <c r="A7" s="21" t="s">
        <v>0</v>
      </c>
      <c r="B7" s="6" t="s">
        <v>580</v>
      </c>
      <c r="C7" s="7" t="s">
        <v>581</v>
      </c>
      <c r="D7" s="8" t="s">
        <v>582</v>
      </c>
      <c r="E7" s="9" t="s">
        <v>583</v>
      </c>
      <c r="F7" s="10" t="s">
        <v>584</v>
      </c>
      <c r="G7" s="7" t="s">
        <v>626</v>
      </c>
      <c r="H7" s="7" t="s">
        <v>627</v>
      </c>
      <c r="I7" s="11" t="s">
        <v>585</v>
      </c>
      <c r="J7" s="12" t="s">
        <v>586</v>
      </c>
      <c r="K7" s="29" t="s">
        <v>587</v>
      </c>
      <c r="L7" s="29" t="s">
        <v>588</v>
      </c>
      <c r="M7" s="29" t="s">
        <v>589</v>
      </c>
      <c r="N7" s="13" t="s">
        <v>590</v>
      </c>
      <c r="O7" s="14" t="s">
        <v>1</v>
      </c>
      <c r="P7" s="14" t="s">
        <v>2</v>
      </c>
      <c r="Q7" s="11" t="s">
        <v>600</v>
      </c>
      <c r="R7" s="14" t="s">
        <v>602</v>
      </c>
      <c r="S7" s="15" t="s">
        <v>603</v>
      </c>
      <c r="T7" s="16" t="s">
        <v>604</v>
      </c>
      <c r="U7" s="16" t="s">
        <v>605</v>
      </c>
      <c r="V7" s="16" t="s">
        <v>606</v>
      </c>
      <c r="W7" s="17" t="s">
        <v>607</v>
      </c>
      <c r="X7" s="17" t="s">
        <v>608</v>
      </c>
      <c r="Y7" s="17" t="s">
        <v>609</v>
      </c>
      <c r="Z7" s="17" t="s">
        <v>610</v>
      </c>
      <c r="AA7" s="19" t="s">
        <v>614</v>
      </c>
      <c r="AB7" s="6" t="s">
        <v>615</v>
      </c>
      <c r="AC7" s="6" t="s">
        <v>616</v>
      </c>
      <c r="AD7" s="19" t="s">
        <v>617</v>
      </c>
      <c r="AE7" s="13" t="s">
        <v>618</v>
      </c>
      <c r="AF7" s="13" t="s">
        <v>619</v>
      </c>
      <c r="AG7" s="20" t="s">
        <v>620</v>
      </c>
    </row>
    <row r="8" spans="1:33" ht="14.25">
      <c r="A8" s="21" t="s">
        <v>591</v>
      </c>
      <c r="B8" s="6">
        <v>2001</v>
      </c>
      <c r="C8" s="7" t="s">
        <v>592</v>
      </c>
      <c r="D8" s="8" t="s">
        <v>593</v>
      </c>
      <c r="E8" s="9" t="s">
        <v>594</v>
      </c>
      <c r="F8" s="10" t="s">
        <v>595</v>
      </c>
      <c r="G8" s="7" t="s">
        <v>628</v>
      </c>
      <c r="H8" s="7" t="s">
        <v>628</v>
      </c>
      <c r="I8" s="11" t="s">
        <v>596</v>
      </c>
      <c r="J8" s="12" t="s">
        <v>596</v>
      </c>
      <c r="K8" s="29" t="s">
        <v>597</v>
      </c>
      <c r="L8" s="29" t="s">
        <v>597</v>
      </c>
      <c r="M8" s="29" t="s">
        <v>597</v>
      </c>
      <c r="N8" s="13" t="s">
        <v>597</v>
      </c>
      <c r="O8" s="14" t="s">
        <v>598</v>
      </c>
      <c r="P8" s="14" t="s">
        <v>599</v>
      </c>
      <c r="Q8" s="11" t="s">
        <v>601</v>
      </c>
      <c r="R8" s="14" t="s">
        <v>611</v>
      </c>
      <c r="S8" s="15" t="s">
        <v>612</v>
      </c>
      <c r="T8" s="15" t="s">
        <v>612</v>
      </c>
      <c r="U8" s="15" t="s">
        <v>612</v>
      </c>
      <c r="V8" s="15" t="s">
        <v>612</v>
      </c>
      <c r="W8" s="18" t="s">
        <v>613</v>
      </c>
      <c r="X8" s="18" t="s">
        <v>598</v>
      </c>
      <c r="Y8" s="18" t="s">
        <v>598</v>
      </c>
      <c r="Z8" s="18" t="s">
        <v>599</v>
      </c>
      <c r="AA8" s="19" t="s">
        <v>621</v>
      </c>
      <c r="AB8" s="6" t="s">
        <v>611</v>
      </c>
      <c r="AC8" s="6" t="s">
        <v>611</v>
      </c>
      <c r="AD8" s="19" t="s">
        <v>621</v>
      </c>
      <c r="AE8" s="13" t="s">
        <v>611</v>
      </c>
      <c r="AF8" s="13" t="s">
        <v>611</v>
      </c>
      <c r="AG8" s="20" t="s">
        <v>621</v>
      </c>
    </row>
    <row r="9" spans="1:18" ht="12.75">
      <c r="A9" s="22">
        <v>37128</v>
      </c>
      <c r="B9" s="24">
        <v>237</v>
      </c>
      <c r="C9" s="1">
        <v>0.614467621</v>
      </c>
      <c r="D9" s="25">
        <v>0.614467621</v>
      </c>
      <c r="E9" s="3">
        <f>0</f>
        <v>0</v>
      </c>
      <c r="F9" s="31">
        <v>0</v>
      </c>
      <c r="G9">
        <v>38.9780277</v>
      </c>
      <c r="H9">
        <v>-76.91983236</v>
      </c>
      <c r="I9" s="28">
        <v>1065.9</v>
      </c>
      <c r="J9" s="4">
        <f>I9-52.71</f>
        <v>1013.19</v>
      </c>
      <c r="K9" s="30">
        <f aca="true" t="shared" si="0" ref="K9:K72">(8303.951372*(LN(1013.25/J9)))</f>
        <v>0.491736328205384</v>
      </c>
      <c r="L9" s="30">
        <f aca="true" t="shared" si="1" ref="L9:L72">K9+14.1</f>
        <v>14.591736328205384</v>
      </c>
      <c r="M9" s="30">
        <f aca="true" t="shared" si="2" ref="M9:M72">K9+8.3</f>
        <v>8.791736328205385</v>
      </c>
      <c r="N9" s="26">
        <f>AVERAGE(L9:M9)</f>
        <v>11.691736328205383</v>
      </c>
      <c r="O9" s="4">
        <v>24.8</v>
      </c>
      <c r="P9" s="4">
        <v>81.2</v>
      </c>
      <c r="Q9" s="28">
        <v>36.7</v>
      </c>
      <c r="R9" s="4">
        <f aca="true" t="shared" si="3" ref="R9:R73">(Q9+9)</f>
        <v>45.7</v>
      </c>
    </row>
    <row r="10" spans="1:18" ht="12.75">
      <c r="A10" s="22">
        <v>37128</v>
      </c>
      <c r="B10" s="24">
        <v>237</v>
      </c>
      <c r="C10" s="1">
        <v>0.614583313</v>
      </c>
      <c r="D10" s="25">
        <v>0.614583313</v>
      </c>
      <c r="E10" s="3">
        <f>E9+10</f>
        <v>10</v>
      </c>
      <c r="F10" s="31">
        <v>0</v>
      </c>
      <c r="G10">
        <v>38.97805442</v>
      </c>
      <c r="H10">
        <v>-76.91984314</v>
      </c>
      <c r="I10" s="28">
        <v>1065.7</v>
      </c>
      <c r="J10" s="4">
        <f aca="true" t="shared" si="4" ref="J10:J73">I10-52.71</f>
        <v>1012.99</v>
      </c>
      <c r="K10" s="30">
        <f t="shared" si="0"/>
        <v>2.1310677595642273</v>
      </c>
      <c r="L10" s="30">
        <f t="shared" si="1"/>
        <v>16.231067759564226</v>
      </c>
      <c r="M10" s="30">
        <f t="shared" si="2"/>
        <v>10.431067759564229</v>
      </c>
      <c r="N10" s="26">
        <f aca="true" t="shared" si="5" ref="N10:N73">AVERAGE(L10:M10)</f>
        <v>13.331067759564228</v>
      </c>
      <c r="O10" s="4">
        <v>25</v>
      </c>
      <c r="P10" s="4">
        <v>80.2</v>
      </c>
      <c r="Q10" s="28">
        <v>41.6</v>
      </c>
      <c r="R10" s="4">
        <f t="shared" si="3"/>
        <v>50.6</v>
      </c>
    </row>
    <row r="11" spans="1:18" ht="12.75">
      <c r="A11" s="22">
        <v>37128</v>
      </c>
      <c r="B11" s="24">
        <v>237</v>
      </c>
      <c r="C11" s="1">
        <v>0.614699066</v>
      </c>
      <c r="D11" s="25">
        <v>0.614699066</v>
      </c>
      <c r="E11" s="3">
        <f aca="true" t="shared" si="6" ref="E11:E74">E10+10</f>
        <v>20</v>
      </c>
      <c r="F11" s="31">
        <v>0</v>
      </c>
      <c r="G11">
        <v>38.97806533</v>
      </c>
      <c r="H11">
        <v>-76.91987531</v>
      </c>
      <c r="I11" s="28">
        <v>1065.6</v>
      </c>
      <c r="J11" s="4">
        <f t="shared" si="4"/>
        <v>1012.8899999999999</v>
      </c>
      <c r="K11" s="30">
        <f t="shared" si="0"/>
        <v>2.9508548524567875</v>
      </c>
      <c r="L11" s="30">
        <f t="shared" si="1"/>
        <v>17.050854852456787</v>
      </c>
      <c r="M11" s="30">
        <f t="shared" si="2"/>
        <v>11.250854852456788</v>
      </c>
      <c r="N11" s="26">
        <f t="shared" si="5"/>
        <v>14.150854852456789</v>
      </c>
      <c r="O11" s="4">
        <v>24.9</v>
      </c>
      <c r="P11" s="4">
        <v>80.5</v>
      </c>
      <c r="Q11" s="28">
        <v>34.1</v>
      </c>
      <c r="R11" s="4">
        <f t="shared" si="3"/>
        <v>43.1</v>
      </c>
    </row>
    <row r="12" spans="1:18" ht="12.75">
      <c r="A12" s="22">
        <v>37128</v>
      </c>
      <c r="B12" s="24">
        <v>237</v>
      </c>
      <c r="C12" s="1">
        <v>0.614814818</v>
      </c>
      <c r="D12" s="25">
        <v>0.614814818</v>
      </c>
      <c r="E12" s="3">
        <f t="shared" si="6"/>
        <v>30</v>
      </c>
      <c r="F12" s="31">
        <v>0</v>
      </c>
      <c r="G12">
        <v>38.97805448</v>
      </c>
      <c r="H12">
        <v>-76.91988068</v>
      </c>
      <c r="I12" s="28">
        <v>1065.9</v>
      </c>
      <c r="J12" s="4">
        <f t="shared" si="4"/>
        <v>1013.19</v>
      </c>
      <c r="K12" s="30">
        <f t="shared" si="0"/>
        <v>0.491736328205384</v>
      </c>
      <c r="L12" s="30">
        <f t="shared" si="1"/>
        <v>14.591736328205384</v>
      </c>
      <c r="M12" s="30">
        <f t="shared" si="2"/>
        <v>8.791736328205385</v>
      </c>
      <c r="N12" s="26">
        <f t="shared" si="5"/>
        <v>11.691736328205383</v>
      </c>
      <c r="O12" s="4">
        <v>25.1</v>
      </c>
      <c r="P12" s="4">
        <v>79.7</v>
      </c>
      <c r="Q12" s="28">
        <v>42.1</v>
      </c>
      <c r="R12" s="4">
        <f t="shared" si="3"/>
        <v>51.1</v>
      </c>
    </row>
    <row r="13" spans="1:18" ht="12.75">
      <c r="A13" s="22">
        <v>37128</v>
      </c>
      <c r="B13" s="24">
        <v>237</v>
      </c>
      <c r="C13" s="1">
        <v>0.61493057</v>
      </c>
      <c r="D13" s="25">
        <v>0.61493057</v>
      </c>
      <c r="E13" s="3">
        <f t="shared" si="6"/>
        <v>40</v>
      </c>
      <c r="F13" s="31">
        <v>0</v>
      </c>
      <c r="G13">
        <v>38.97806356</v>
      </c>
      <c r="H13">
        <v>-76.91993002</v>
      </c>
      <c r="I13" s="28">
        <v>1065.8</v>
      </c>
      <c r="J13" s="4">
        <f t="shared" si="4"/>
        <v>1013.0899999999999</v>
      </c>
      <c r="K13" s="30">
        <f t="shared" si="0"/>
        <v>1.3113615901399889</v>
      </c>
      <c r="L13" s="30">
        <f>K13+14.1</f>
        <v>15.411361590139988</v>
      </c>
      <c r="M13" s="30">
        <f t="shared" si="2"/>
        <v>9.611361590139989</v>
      </c>
      <c r="N13" s="26">
        <f t="shared" si="5"/>
        <v>12.511361590139987</v>
      </c>
      <c r="O13" s="4">
        <v>25.1</v>
      </c>
      <c r="P13" s="4">
        <v>79.1</v>
      </c>
      <c r="Q13" s="28">
        <v>37.2</v>
      </c>
      <c r="R13" s="4">
        <f t="shared" si="3"/>
        <v>46.2</v>
      </c>
    </row>
    <row r="14" spans="1:18" ht="12.75">
      <c r="A14" s="22">
        <v>37128</v>
      </c>
      <c r="B14" s="24">
        <v>237</v>
      </c>
      <c r="C14" s="1">
        <v>0.615046322</v>
      </c>
      <c r="D14" s="25">
        <v>0.615046322</v>
      </c>
      <c r="E14" s="3">
        <f t="shared" si="6"/>
        <v>50</v>
      </c>
      <c r="F14" s="31">
        <v>0</v>
      </c>
      <c r="G14">
        <v>38.97805459</v>
      </c>
      <c r="H14">
        <v>-76.91994321</v>
      </c>
      <c r="I14" s="28">
        <v>1065.9</v>
      </c>
      <c r="J14" s="4">
        <f t="shared" si="4"/>
        <v>1013.19</v>
      </c>
      <c r="K14" s="30">
        <f t="shared" si="0"/>
        <v>0.491736328205384</v>
      </c>
      <c r="L14" s="30">
        <f t="shared" si="1"/>
        <v>14.591736328205384</v>
      </c>
      <c r="M14" s="30">
        <f t="shared" si="2"/>
        <v>8.791736328205385</v>
      </c>
      <c r="N14" s="26">
        <f t="shared" si="5"/>
        <v>11.691736328205383</v>
      </c>
      <c r="O14" s="4">
        <v>25.3</v>
      </c>
      <c r="P14" s="4">
        <v>78.7</v>
      </c>
      <c r="Q14" s="28">
        <v>44.4</v>
      </c>
      <c r="R14" s="4">
        <f t="shared" si="3"/>
        <v>53.4</v>
      </c>
    </row>
    <row r="15" spans="1:18" ht="12.75">
      <c r="A15" s="22">
        <v>37128</v>
      </c>
      <c r="B15" s="24">
        <v>237</v>
      </c>
      <c r="C15" s="1">
        <v>0.615162015</v>
      </c>
      <c r="D15" s="25">
        <v>0.615162015</v>
      </c>
      <c r="E15" s="3">
        <f t="shared" si="6"/>
        <v>60</v>
      </c>
      <c r="F15" s="31">
        <v>0</v>
      </c>
      <c r="G15">
        <v>38.97805207</v>
      </c>
      <c r="H15">
        <v>-76.91996844</v>
      </c>
      <c r="I15" s="28">
        <v>1065.9</v>
      </c>
      <c r="J15" s="4">
        <f t="shared" si="4"/>
        <v>1013.19</v>
      </c>
      <c r="K15" s="30">
        <f t="shared" si="0"/>
        <v>0.491736328205384</v>
      </c>
      <c r="L15" s="30">
        <f t="shared" si="1"/>
        <v>14.591736328205384</v>
      </c>
      <c r="M15" s="30">
        <f t="shared" si="2"/>
        <v>8.791736328205385</v>
      </c>
      <c r="N15" s="26">
        <f t="shared" si="5"/>
        <v>11.691736328205383</v>
      </c>
      <c r="O15" s="4">
        <v>25.7</v>
      </c>
      <c r="P15" s="4">
        <v>78.6</v>
      </c>
      <c r="Q15" s="28">
        <v>38.1</v>
      </c>
      <c r="R15" s="4">
        <f t="shared" si="3"/>
        <v>47.1</v>
      </c>
    </row>
    <row r="16" spans="1:18" ht="12.75">
      <c r="A16" s="22">
        <v>37128</v>
      </c>
      <c r="B16" s="24">
        <v>237</v>
      </c>
      <c r="C16" s="1">
        <v>0.615277767</v>
      </c>
      <c r="D16" s="25">
        <v>0.615277767</v>
      </c>
      <c r="E16" s="3">
        <f t="shared" si="6"/>
        <v>70</v>
      </c>
      <c r="F16" s="31">
        <v>0</v>
      </c>
      <c r="G16">
        <v>38.97801784</v>
      </c>
      <c r="H16">
        <v>-76.91991697</v>
      </c>
      <c r="I16" s="28">
        <v>1065.7</v>
      </c>
      <c r="J16" s="4">
        <f t="shared" si="4"/>
        <v>1012.99</v>
      </c>
      <c r="K16" s="30">
        <f t="shared" si="0"/>
        <v>2.1310677595642273</v>
      </c>
      <c r="L16" s="30">
        <f t="shared" si="1"/>
        <v>16.231067759564226</v>
      </c>
      <c r="M16" s="30">
        <f t="shared" si="2"/>
        <v>10.431067759564229</v>
      </c>
      <c r="N16" s="26">
        <f t="shared" si="5"/>
        <v>13.331067759564228</v>
      </c>
      <c r="O16" s="4">
        <v>25.9</v>
      </c>
      <c r="P16" s="4">
        <v>77.5</v>
      </c>
      <c r="Q16" s="28">
        <v>42.5</v>
      </c>
      <c r="R16" s="4">
        <f t="shared" si="3"/>
        <v>51.5</v>
      </c>
    </row>
    <row r="17" spans="1:18" ht="12.75">
      <c r="A17" s="22">
        <v>37128</v>
      </c>
      <c r="B17" s="24">
        <v>237</v>
      </c>
      <c r="C17" s="1">
        <v>0.615393519</v>
      </c>
      <c r="D17" s="25">
        <v>0.615393519</v>
      </c>
      <c r="E17" s="3">
        <f t="shared" si="6"/>
        <v>80</v>
      </c>
      <c r="F17" s="31">
        <v>0</v>
      </c>
      <c r="G17">
        <v>38.97794594</v>
      </c>
      <c r="H17">
        <v>-76.91971964</v>
      </c>
      <c r="I17" s="28">
        <v>1065.6</v>
      </c>
      <c r="J17" s="4">
        <f t="shared" si="4"/>
        <v>1012.8899999999999</v>
      </c>
      <c r="K17" s="30">
        <f t="shared" si="0"/>
        <v>2.9508548524567875</v>
      </c>
      <c r="L17" s="30">
        <f t="shared" si="1"/>
        <v>17.050854852456787</v>
      </c>
      <c r="M17" s="30">
        <f t="shared" si="2"/>
        <v>11.250854852456788</v>
      </c>
      <c r="N17" s="26">
        <f t="shared" si="5"/>
        <v>14.150854852456789</v>
      </c>
      <c r="O17" s="4">
        <v>25.6</v>
      </c>
      <c r="P17" s="4">
        <v>78.5</v>
      </c>
      <c r="Q17" s="28">
        <v>38.5</v>
      </c>
      <c r="R17" s="4">
        <f t="shared" si="3"/>
        <v>47.5</v>
      </c>
    </row>
    <row r="18" spans="1:18" ht="12.75">
      <c r="A18" s="22">
        <v>37128</v>
      </c>
      <c r="B18" s="24">
        <v>237</v>
      </c>
      <c r="C18" s="1">
        <v>0.615509272</v>
      </c>
      <c r="D18" s="25">
        <v>0.615509272</v>
      </c>
      <c r="E18" s="3">
        <f t="shared" si="6"/>
        <v>90</v>
      </c>
      <c r="F18" s="31">
        <v>0</v>
      </c>
      <c r="G18">
        <v>38.97783448</v>
      </c>
      <c r="H18">
        <v>-76.91938469</v>
      </c>
      <c r="I18" s="28">
        <v>1065.9</v>
      </c>
      <c r="J18" s="4">
        <f t="shared" si="4"/>
        <v>1013.19</v>
      </c>
      <c r="K18" s="30">
        <f t="shared" si="0"/>
        <v>0.491736328205384</v>
      </c>
      <c r="L18" s="30">
        <f t="shared" si="1"/>
        <v>14.591736328205384</v>
      </c>
      <c r="M18" s="30">
        <f t="shared" si="2"/>
        <v>8.791736328205385</v>
      </c>
      <c r="N18" s="26">
        <f t="shared" si="5"/>
        <v>11.691736328205383</v>
      </c>
      <c r="O18" s="4">
        <v>25.3</v>
      </c>
      <c r="P18" s="4">
        <v>80.1</v>
      </c>
      <c r="Q18" s="28">
        <v>42.2</v>
      </c>
      <c r="R18" s="4">
        <f t="shared" si="3"/>
        <v>51.2</v>
      </c>
    </row>
    <row r="19" spans="1:18" ht="12.75">
      <c r="A19" s="22">
        <v>37128</v>
      </c>
      <c r="B19" s="24">
        <v>237</v>
      </c>
      <c r="C19" s="1">
        <v>0.615625024</v>
      </c>
      <c r="D19" s="25">
        <v>0.615625024</v>
      </c>
      <c r="E19" s="3">
        <f t="shared" si="6"/>
        <v>100</v>
      </c>
      <c r="F19" s="31">
        <v>0</v>
      </c>
      <c r="G19">
        <v>38.97762107</v>
      </c>
      <c r="H19">
        <v>-76.91899337</v>
      </c>
      <c r="I19" s="28">
        <v>1065.9</v>
      </c>
      <c r="J19" s="4">
        <f t="shared" si="4"/>
        <v>1013.19</v>
      </c>
      <c r="K19" s="30">
        <f t="shared" si="0"/>
        <v>0.491736328205384</v>
      </c>
      <c r="L19" s="30">
        <f t="shared" si="1"/>
        <v>14.591736328205384</v>
      </c>
      <c r="M19" s="30">
        <f t="shared" si="2"/>
        <v>8.791736328205385</v>
      </c>
      <c r="N19" s="26">
        <f t="shared" si="5"/>
        <v>11.691736328205383</v>
      </c>
      <c r="O19" s="4">
        <v>24.9</v>
      </c>
      <c r="P19" s="4">
        <v>79.2</v>
      </c>
      <c r="Q19" s="28">
        <v>28.2</v>
      </c>
      <c r="R19" s="4">
        <f t="shared" si="3"/>
        <v>37.2</v>
      </c>
    </row>
    <row r="20" spans="1:18" ht="12.75">
      <c r="A20" s="22">
        <v>37128</v>
      </c>
      <c r="B20" s="24">
        <v>237</v>
      </c>
      <c r="C20" s="1">
        <v>0.615740716</v>
      </c>
      <c r="D20" s="25">
        <v>0.615740716</v>
      </c>
      <c r="E20" s="3">
        <f t="shared" si="6"/>
        <v>110</v>
      </c>
      <c r="F20" s="31">
        <v>0</v>
      </c>
      <c r="G20">
        <v>38.9774978</v>
      </c>
      <c r="H20">
        <v>-76.91888914</v>
      </c>
      <c r="I20" s="28">
        <v>1065.4</v>
      </c>
      <c r="J20" s="4">
        <f t="shared" si="4"/>
        <v>1012.69</v>
      </c>
      <c r="K20" s="30">
        <f t="shared" si="0"/>
        <v>4.590671872566222</v>
      </c>
      <c r="L20" s="30">
        <f t="shared" si="1"/>
        <v>18.69067187256622</v>
      </c>
      <c r="M20" s="30">
        <f t="shared" si="2"/>
        <v>12.890671872566223</v>
      </c>
      <c r="N20" s="26">
        <f t="shared" si="5"/>
        <v>15.790671872566222</v>
      </c>
      <c r="O20" s="4">
        <v>25.1</v>
      </c>
      <c r="P20" s="4">
        <v>78.4</v>
      </c>
      <c r="Q20" s="28">
        <v>27.1</v>
      </c>
      <c r="R20" s="4">
        <f t="shared" si="3"/>
        <v>36.1</v>
      </c>
    </row>
    <row r="21" spans="1:18" ht="12.75">
      <c r="A21" s="22">
        <v>37128</v>
      </c>
      <c r="B21" s="24">
        <v>237</v>
      </c>
      <c r="C21" s="1">
        <v>0.615856469</v>
      </c>
      <c r="D21" s="25">
        <v>0.615856469</v>
      </c>
      <c r="E21" s="3">
        <f t="shared" si="6"/>
        <v>120</v>
      </c>
      <c r="F21" s="31">
        <v>0</v>
      </c>
      <c r="G21">
        <v>38.9780167</v>
      </c>
      <c r="H21">
        <v>-76.91949907</v>
      </c>
      <c r="I21" s="28">
        <v>1065.8</v>
      </c>
      <c r="J21" s="4">
        <f t="shared" si="4"/>
        <v>1013.0899999999999</v>
      </c>
      <c r="K21" s="30">
        <f t="shared" si="0"/>
        <v>1.3113615901399889</v>
      </c>
      <c r="L21" s="30">
        <f t="shared" si="1"/>
        <v>15.411361590139988</v>
      </c>
      <c r="M21" s="30">
        <f t="shared" si="2"/>
        <v>9.611361590139989</v>
      </c>
      <c r="N21" s="26">
        <f t="shared" si="5"/>
        <v>12.511361590139987</v>
      </c>
      <c r="O21" s="4">
        <v>24.5</v>
      </c>
      <c r="P21" s="4">
        <v>80.2</v>
      </c>
      <c r="Q21" s="28">
        <v>27.3</v>
      </c>
      <c r="R21" s="4">
        <f t="shared" si="3"/>
        <v>36.3</v>
      </c>
    </row>
    <row r="22" spans="1:18" ht="12.75">
      <c r="A22" s="22">
        <v>37128</v>
      </c>
      <c r="B22" s="24">
        <v>237</v>
      </c>
      <c r="C22" s="1">
        <v>0.615972221</v>
      </c>
      <c r="D22" s="25">
        <v>0.615972221</v>
      </c>
      <c r="E22" s="3">
        <f t="shared" si="6"/>
        <v>130</v>
      </c>
      <c r="F22" s="31">
        <v>0</v>
      </c>
      <c r="G22">
        <v>38.97964732</v>
      </c>
      <c r="H22">
        <v>-76.92127854</v>
      </c>
      <c r="I22" s="28">
        <v>1066.6</v>
      </c>
      <c r="J22" s="4">
        <f t="shared" si="4"/>
        <v>1013.8899999999999</v>
      </c>
      <c r="K22" s="30">
        <f t="shared" si="0"/>
        <v>-5.243376436414265</v>
      </c>
      <c r="L22" s="30">
        <f t="shared" si="1"/>
        <v>8.856623563585735</v>
      </c>
      <c r="M22" s="30">
        <f t="shared" si="2"/>
        <v>3.0566235635857355</v>
      </c>
      <c r="N22" s="26">
        <f t="shared" si="5"/>
        <v>5.956623563585735</v>
      </c>
      <c r="O22" s="4">
        <v>24.4</v>
      </c>
      <c r="P22" s="4">
        <v>83</v>
      </c>
      <c r="Q22" s="28">
        <v>36.6</v>
      </c>
      <c r="R22" s="4">
        <f t="shared" si="3"/>
        <v>45.6</v>
      </c>
    </row>
    <row r="23" spans="1:18" ht="12.75">
      <c r="A23" s="22">
        <v>37128</v>
      </c>
      <c r="B23" s="24">
        <v>237</v>
      </c>
      <c r="C23" s="1">
        <v>0.616087973</v>
      </c>
      <c r="D23" s="25">
        <v>0.616087973</v>
      </c>
      <c r="E23" s="3">
        <f t="shared" si="6"/>
        <v>140</v>
      </c>
      <c r="F23" s="31">
        <v>0</v>
      </c>
      <c r="G23">
        <v>38.98265821</v>
      </c>
      <c r="H23">
        <v>-76.92481798</v>
      </c>
      <c r="I23" s="28">
        <v>1063.8</v>
      </c>
      <c r="J23" s="4">
        <f t="shared" si="4"/>
        <v>1011.0899999999999</v>
      </c>
      <c r="K23" s="30">
        <f t="shared" si="0"/>
        <v>17.720878677059275</v>
      </c>
      <c r="L23" s="30">
        <f t="shared" si="1"/>
        <v>31.820878677059277</v>
      </c>
      <c r="M23" s="30">
        <f t="shared" si="2"/>
        <v>26.020878677059276</v>
      </c>
      <c r="N23" s="26">
        <f t="shared" si="5"/>
        <v>28.920878677059278</v>
      </c>
      <c r="O23" s="4">
        <v>24.3</v>
      </c>
      <c r="P23" s="4">
        <v>78.8</v>
      </c>
      <c r="Q23" s="28">
        <v>13.3</v>
      </c>
      <c r="R23" s="4">
        <f t="shared" si="3"/>
        <v>22.3</v>
      </c>
    </row>
    <row r="24" spans="1:18" ht="12.75">
      <c r="A24" s="22">
        <v>37128</v>
      </c>
      <c r="B24" s="24">
        <v>237</v>
      </c>
      <c r="C24" s="1">
        <v>0.616203725</v>
      </c>
      <c r="D24" s="25">
        <v>0.616203725</v>
      </c>
      <c r="E24" s="3">
        <f t="shared" si="6"/>
        <v>150</v>
      </c>
      <c r="F24" s="31">
        <v>0</v>
      </c>
      <c r="G24">
        <v>38.98594186</v>
      </c>
      <c r="H24">
        <v>-76.92865607</v>
      </c>
      <c r="I24" s="28">
        <v>1059.3</v>
      </c>
      <c r="J24" s="4">
        <f t="shared" si="4"/>
        <v>1006.5899999999999</v>
      </c>
      <c r="K24" s="30">
        <f t="shared" si="0"/>
        <v>54.76128462057631</v>
      </c>
      <c r="L24" s="30">
        <f t="shared" si="1"/>
        <v>68.86128462057631</v>
      </c>
      <c r="M24" s="30">
        <f t="shared" si="2"/>
        <v>63.061284620576316</v>
      </c>
      <c r="N24" s="26">
        <f t="shared" si="5"/>
        <v>65.96128462057632</v>
      </c>
      <c r="O24" s="4">
        <v>24</v>
      </c>
      <c r="P24" s="4">
        <v>77.7</v>
      </c>
      <c r="Q24" s="28">
        <v>23.2</v>
      </c>
      <c r="R24" s="4">
        <f t="shared" si="3"/>
        <v>32.2</v>
      </c>
    </row>
    <row r="25" spans="1:18" ht="12.75">
      <c r="A25" s="22">
        <v>37128</v>
      </c>
      <c r="B25" s="24">
        <v>237</v>
      </c>
      <c r="C25" s="1">
        <v>0.616319418</v>
      </c>
      <c r="D25" s="25">
        <v>0.616319418</v>
      </c>
      <c r="E25" s="3">
        <f t="shared" si="6"/>
        <v>160</v>
      </c>
      <c r="F25" s="31">
        <v>0</v>
      </c>
      <c r="G25">
        <v>38.98953316</v>
      </c>
      <c r="H25">
        <v>-76.93238688</v>
      </c>
      <c r="I25" s="28">
        <v>1055.8</v>
      </c>
      <c r="J25" s="4">
        <f t="shared" si="4"/>
        <v>1003.0899999999999</v>
      </c>
      <c r="K25" s="30">
        <f t="shared" si="0"/>
        <v>83.68515228732238</v>
      </c>
      <c r="L25" s="30">
        <f t="shared" si="1"/>
        <v>97.78515228732238</v>
      </c>
      <c r="M25" s="30">
        <f t="shared" si="2"/>
        <v>91.98515228732238</v>
      </c>
      <c r="N25" s="26">
        <f t="shared" si="5"/>
        <v>94.88515228732237</v>
      </c>
      <c r="O25" s="4">
        <v>24.3</v>
      </c>
      <c r="P25" s="4">
        <v>78.1</v>
      </c>
      <c r="Q25" s="28">
        <v>11.3</v>
      </c>
      <c r="R25" s="4">
        <f t="shared" si="3"/>
        <v>20.3</v>
      </c>
    </row>
    <row r="26" spans="1:18" ht="12.75">
      <c r="A26" s="22">
        <v>37128</v>
      </c>
      <c r="B26" s="24">
        <v>237</v>
      </c>
      <c r="C26" s="1">
        <v>0.61643517</v>
      </c>
      <c r="D26" s="25">
        <v>0.61643517</v>
      </c>
      <c r="E26" s="3">
        <f t="shared" si="6"/>
        <v>170</v>
      </c>
      <c r="F26" s="31">
        <v>0</v>
      </c>
      <c r="G26">
        <v>38.99349374</v>
      </c>
      <c r="H26">
        <v>-76.93654983</v>
      </c>
      <c r="I26" s="28">
        <v>1051.3</v>
      </c>
      <c r="J26" s="4">
        <f t="shared" si="4"/>
        <v>998.5899999999999</v>
      </c>
      <c r="K26" s="30">
        <f t="shared" si="0"/>
        <v>121.0216337693942</v>
      </c>
      <c r="L26" s="30">
        <f t="shared" si="1"/>
        <v>135.1216337693942</v>
      </c>
      <c r="M26" s="30">
        <f t="shared" si="2"/>
        <v>129.3216337693942</v>
      </c>
      <c r="N26" s="26">
        <f t="shared" si="5"/>
        <v>132.2216337693942</v>
      </c>
      <c r="O26" s="4">
        <v>24.2</v>
      </c>
      <c r="P26" s="4">
        <v>78</v>
      </c>
      <c r="Q26" s="28">
        <v>29.3</v>
      </c>
      <c r="R26" s="4">
        <f t="shared" si="3"/>
        <v>38.3</v>
      </c>
    </row>
    <row r="27" spans="1:18" ht="12.75">
      <c r="A27" s="22">
        <v>37128</v>
      </c>
      <c r="B27" s="24">
        <v>237</v>
      </c>
      <c r="C27" s="1">
        <v>0.616550922</v>
      </c>
      <c r="D27" s="25">
        <v>0.616550922</v>
      </c>
      <c r="E27" s="3">
        <f t="shared" si="6"/>
        <v>180</v>
      </c>
      <c r="F27" s="31">
        <v>0</v>
      </c>
      <c r="G27">
        <v>38.99710487</v>
      </c>
      <c r="H27">
        <v>-76.94149053</v>
      </c>
      <c r="I27" s="28">
        <v>1045.8</v>
      </c>
      <c r="J27" s="4">
        <f t="shared" si="4"/>
        <v>993.0899999999999</v>
      </c>
      <c r="K27" s="30">
        <f t="shared" si="0"/>
        <v>166.88427098145257</v>
      </c>
      <c r="L27" s="30">
        <f t="shared" si="1"/>
        <v>180.98427098145257</v>
      </c>
      <c r="M27" s="30">
        <f t="shared" si="2"/>
        <v>175.18427098145258</v>
      </c>
      <c r="N27" s="26">
        <f t="shared" si="5"/>
        <v>178.08427098145256</v>
      </c>
      <c r="O27" s="4">
        <v>23.6</v>
      </c>
      <c r="P27" s="4">
        <v>76.5</v>
      </c>
      <c r="Q27" s="28">
        <v>10.2</v>
      </c>
      <c r="R27" s="4">
        <f t="shared" si="3"/>
        <v>19.2</v>
      </c>
    </row>
    <row r="28" spans="1:18" ht="12.75">
      <c r="A28" s="22">
        <v>37128</v>
      </c>
      <c r="B28" s="24">
        <v>237</v>
      </c>
      <c r="C28" s="1">
        <v>0.616666675</v>
      </c>
      <c r="D28" s="25">
        <v>0.616666675</v>
      </c>
      <c r="E28" s="3">
        <f t="shared" si="6"/>
        <v>190</v>
      </c>
      <c r="F28" s="31">
        <v>0</v>
      </c>
      <c r="G28">
        <v>38.99854015</v>
      </c>
      <c r="H28">
        <v>-76.94781599</v>
      </c>
      <c r="I28" s="28">
        <v>1041.3</v>
      </c>
      <c r="J28" s="4">
        <f t="shared" si="4"/>
        <v>988.5899999999999</v>
      </c>
      <c r="K28" s="30">
        <f t="shared" si="0"/>
        <v>204.5975702059735</v>
      </c>
      <c r="L28" s="30">
        <f t="shared" si="1"/>
        <v>218.6975702059735</v>
      </c>
      <c r="M28" s="30">
        <f t="shared" si="2"/>
        <v>212.89757020597352</v>
      </c>
      <c r="N28" s="26">
        <f t="shared" si="5"/>
        <v>215.7975702059735</v>
      </c>
      <c r="O28" s="4">
        <v>23.2</v>
      </c>
      <c r="P28" s="4">
        <v>78.4</v>
      </c>
      <c r="Q28" s="28">
        <v>29.6</v>
      </c>
      <c r="R28" s="4">
        <f t="shared" si="3"/>
        <v>38.6</v>
      </c>
    </row>
    <row r="29" spans="1:18" ht="12.75">
      <c r="A29" s="22">
        <v>37128</v>
      </c>
      <c r="B29" s="24">
        <v>237</v>
      </c>
      <c r="C29" s="1">
        <v>0.616782427</v>
      </c>
      <c r="D29" s="25">
        <v>0.616782427</v>
      </c>
      <c r="E29" s="3">
        <f t="shared" si="6"/>
        <v>200</v>
      </c>
      <c r="F29" s="31">
        <v>0</v>
      </c>
      <c r="G29">
        <v>38.99769773</v>
      </c>
      <c r="H29">
        <v>-76.95493461</v>
      </c>
      <c r="I29" s="28">
        <v>1038.8</v>
      </c>
      <c r="J29" s="4">
        <f t="shared" si="4"/>
        <v>986.0899999999999</v>
      </c>
      <c r="K29" s="30">
        <f t="shared" si="0"/>
        <v>225.62364989635972</v>
      </c>
      <c r="L29" s="30">
        <f t="shared" si="1"/>
        <v>239.72364989635972</v>
      </c>
      <c r="M29" s="30">
        <f t="shared" si="2"/>
        <v>233.92364989635973</v>
      </c>
      <c r="N29" s="26">
        <f t="shared" si="5"/>
        <v>236.8236498963597</v>
      </c>
      <c r="O29" s="4">
        <v>23.3</v>
      </c>
      <c r="P29" s="4">
        <v>78.6</v>
      </c>
      <c r="Q29" s="28">
        <v>15.3</v>
      </c>
      <c r="R29" s="4">
        <f t="shared" si="3"/>
        <v>24.3</v>
      </c>
    </row>
    <row r="30" spans="1:18" ht="12.75">
      <c r="A30" s="22">
        <v>37128</v>
      </c>
      <c r="B30" s="24">
        <v>237</v>
      </c>
      <c r="C30" s="1">
        <v>0.616898119</v>
      </c>
      <c r="D30" s="25">
        <v>0.616898119</v>
      </c>
      <c r="E30" s="3">
        <f t="shared" si="6"/>
        <v>210</v>
      </c>
      <c r="F30" s="31">
        <v>0</v>
      </c>
      <c r="G30">
        <v>38.99730248</v>
      </c>
      <c r="H30">
        <v>-76.9616184</v>
      </c>
      <c r="I30" s="28">
        <v>1033.1</v>
      </c>
      <c r="J30" s="4">
        <f t="shared" si="4"/>
        <v>980.3899999999999</v>
      </c>
      <c r="K30" s="30">
        <f t="shared" si="0"/>
        <v>273.7631228429583</v>
      </c>
      <c r="L30" s="30">
        <f t="shared" si="1"/>
        <v>287.8631228429583</v>
      </c>
      <c r="M30" s="30">
        <f t="shared" si="2"/>
        <v>282.0631228429583</v>
      </c>
      <c r="N30" s="26">
        <f t="shared" si="5"/>
        <v>284.96312284295834</v>
      </c>
      <c r="O30" s="4">
        <v>22.5</v>
      </c>
      <c r="P30" s="4">
        <v>80.7</v>
      </c>
      <c r="Q30" s="28">
        <v>28.2</v>
      </c>
      <c r="R30" s="4">
        <f t="shared" si="3"/>
        <v>37.2</v>
      </c>
    </row>
    <row r="31" spans="1:18" ht="12.75">
      <c r="A31" s="22">
        <v>37128</v>
      </c>
      <c r="B31" s="24">
        <v>237</v>
      </c>
      <c r="C31" s="1">
        <v>0.617013872</v>
      </c>
      <c r="D31" s="25">
        <v>0.617013872</v>
      </c>
      <c r="E31" s="3">
        <f t="shared" si="6"/>
        <v>220</v>
      </c>
      <c r="F31" s="31">
        <v>0</v>
      </c>
      <c r="G31">
        <v>38.99984319</v>
      </c>
      <c r="H31">
        <v>-76.96719499</v>
      </c>
      <c r="I31" s="28">
        <v>1028.6</v>
      </c>
      <c r="J31" s="4">
        <f t="shared" si="4"/>
        <v>975.8899999999999</v>
      </c>
      <c r="K31" s="30">
        <f t="shared" si="0"/>
        <v>311.9660867155636</v>
      </c>
      <c r="L31" s="30">
        <f t="shared" si="1"/>
        <v>326.06608671556364</v>
      </c>
      <c r="M31" s="30">
        <f t="shared" si="2"/>
        <v>320.26608671556363</v>
      </c>
      <c r="N31" s="26">
        <f t="shared" si="5"/>
        <v>323.16608671556367</v>
      </c>
      <c r="O31" s="4">
        <v>22.2</v>
      </c>
      <c r="P31" s="4">
        <v>82.9</v>
      </c>
      <c r="Q31" s="28">
        <v>21</v>
      </c>
      <c r="R31" s="4">
        <f t="shared" si="3"/>
        <v>30</v>
      </c>
    </row>
    <row r="32" spans="1:18" ht="12.75">
      <c r="A32" s="22">
        <v>37128</v>
      </c>
      <c r="B32" s="24">
        <v>237</v>
      </c>
      <c r="C32" s="1">
        <v>0.617129624</v>
      </c>
      <c r="D32" s="25">
        <v>0.617129624</v>
      </c>
      <c r="E32" s="3">
        <f t="shared" si="6"/>
        <v>230</v>
      </c>
      <c r="F32" s="31">
        <v>0</v>
      </c>
      <c r="G32">
        <v>39.00433442</v>
      </c>
      <c r="H32">
        <v>-76.9704895</v>
      </c>
      <c r="I32" s="28">
        <v>1025.5</v>
      </c>
      <c r="J32" s="4">
        <f t="shared" si="4"/>
        <v>972.79</v>
      </c>
      <c r="K32" s="30">
        <f t="shared" si="0"/>
        <v>338.38630036646316</v>
      </c>
      <c r="L32" s="30">
        <f t="shared" si="1"/>
        <v>352.4863003664632</v>
      </c>
      <c r="M32" s="30">
        <f t="shared" si="2"/>
        <v>346.6863003664632</v>
      </c>
      <c r="N32" s="26">
        <f t="shared" si="5"/>
        <v>349.5863003664632</v>
      </c>
      <c r="O32" s="4">
        <v>21.7</v>
      </c>
      <c r="P32" s="4">
        <v>83.3</v>
      </c>
      <c r="Q32" s="28">
        <v>35.7</v>
      </c>
      <c r="R32" s="4">
        <f t="shared" si="3"/>
        <v>44.7</v>
      </c>
    </row>
    <row r="33" spans="1:18" ht="12.75">
      <c r="A33" s="22">
        <v>37128</v>
      </c>
      <c r="B33" s="24">
        <v>237</v>
      </c>
      <c r="C33" s="1">
        <v>0.617245376</v>
      </c>
      <c r="D33" s="25">
        <v>0.617245376</v>
      </c>
      <c r="E33" s="3">
        <f t="shared" si="6"/>
        <v>240</v>
      </c>
      <c r="F33" s="31">
        <v>0</v>
      </c>
      <c r="G33">
        <v>39.00919873</v>
      </c>
      <c r="H33">
        <v>-76.9716174</v>
      </c>
      <c r="I33" s="28">
        <v>1023.4</v>
      </c>
      <c r="J33" s="4">
        <f t="shared" si="4"/>
        <v>970.6899999999999</v>
      </c>
      <c r="K33" s="30">
        <f t="shared" si="0"/>
        <v>356.33174325030797</v>
      </c>
      <c r="L33" s="30">
        <f t="shared" si="1"/>
        <v>370.431743250308</v>
      </c>
      <c r="M33" s="30">
        <f t="shared" si="2"/>
        <v>364.631743250308</v>
      </c>
      <c r="N33" s="26">
        <f t="shared" si="5"/>
        <v>367.53174325030795</v>
      </c>
      <c r="O33" s="4">
        <v>21.4</v>
      </c>
      <c r="P33" s="4">
        <v>83.2</v>
      </c>
      <c r="Q33" s="28">
        <v>22.2</v>
      </c>
      <c r="R33" s="4">
        <f t="shared" si="3"/>
        <v>31.2</v>
      </c>
    </row>
    <row r="34" spans="1:18" ht="12.75">
      <c r="A34" s="22">
        <v>37128</v>
      </c>
      <c r="B34" s="24">
        <v>237</v>
      </c>
      <c r="C34" s="1">
        <v>0.617361128</v>
      </c>
      <c r="D34" s="25">
        <v>0.617361128</v>
      </c>
      <c r="E34" s="3">
        <f t="shared" si="6"/>
        <v>250</v>
      </c>
      <c r="F34" s="31">
        <v>0</v>
      </c>
      <c r="G34">
        <v>39.01419026</v>
      </c>
      <c r="H34">
        <v>-76.97054291</v>
      </c>
      <c r="I34" s="28">
        <v>1022</v>
      </c>
      <c r="J34" s="4">
        <f t="shared" si="4"/>
        <v>969.29</v>
      </c>
      <c r="K34" s="30">
        <f t="shared" si="0"/>
        <v>368.31695334417293</v>
      </c>
      <c r="L34" s="30">
        <f t="shared" si="1"/>
        <v>382.41695334417295</v>
      </c>
      <c r="M34" s="30">
        <f t="shared" si="2"/>
        <v>376.61695334417294</v>
      </c>
      <c r="N34" s="26">
        <f t="shared" si="5"/>
        <v>379.516953344173</v>
      </c>
      <c r="O34" s="4">
        <v>21.4</v>
      </c>
      <c r="P34" s="4">
        <v>83</v>
      </c>
      <c r="Q34" s="28">
        <v>31.1</v>
      </c>
      <c r="R34" s="4">
        <f t="shared" si="3"/>
        <v>40.1</v>
      </c>
    </row>
    <row r="35" spans="1:18" ht="12.75">
      <c r="A35" s="22">
        <v>37128</v>
      </c>
      <c r="B35" s="24">
        <v>237</v>
      </c>
      <c r="C35" s="1">
        <v>0.617476881</v>
      </c>
      <c r="D35" s="25">
        <v>0.617476881</v>
      </c>
      <c r="E35" s="3">
        <f t="shared" si="6"/>
        <v>260</v>
      </c>
      <c r="F35" s="31">
        <v>0</v>
      </c>
      <c r="G35">
        <v>39.0187602</v>
      </c>
      <c r="H35">
        <v>-76.96756347</v>
      </c>
      <c r="I35" s="28">
        <v>1019.2</v>
      </c>
      <c r="J35" s="4">
        <f t="shared" si="4"/>
        <v>966.49</v>
      </c>
      <c r="K35" s="30">
        <f t="shared" si="0"/>
        <v>392.33939396959977</v>
      </c>
      <c r="L35" s="30">
        <f t="shared" si="1"/>
        <v>406.4393939695998</v>
      </c>
      <c r="M35" s="30">
        <f t="shared" si="2"/>
        <v>400.6393939695998</v>
      </c>
      <c r="N35" s="26">
        <f t="shared" si="5"/>
        <v>403.5393939695998</v>
      </c>
      <c r="O35" s="4">
        <v>21.4</v>
      </c>
      <c r="P35" s="4">
        <v>82.4</v>
      </c>
      <c r="Q35" s="28">
        <v>26</v>
      </c>
      <c r="R35" s="4">
        <f t="shared" si="3"/>
        <v>35</v>
      </c>
    </row>
    <row r="36" spans="1:18" ht="12.75">
      <c r="A36" s="22">
        <v>37128</v>
      </c>
      <c r="B36" s="24">
        <v>237</v>
      </c>
      <c r="C36" s="1">
        <v>0.617592573</v>
      </c>
      <c r="D36" s="25">
        <v>0.617592573</v>
      </c>
      <c r="E36" s="3">
        <f t="shared" si="6"/>
        <v>270</v>
      </c>
      <c r="F36" s="31">
        <v>0</v>
      </c>
      <c r="G36">
        <v>39.02245773</v>
      </c>
      <c r="H36">
        <v>-76.96316626</v>
      </c>
      <c r="I36" s="28">
        <v>1018.5</v>
      </c>
      <c r="J36" s="4">
        <f t="shared" si="4"/>
        <v>965.79</v>
      </c>
      <c r="K36" s="30">
        <f t="shared" si="0"/>
        <v>398.35587834524347</v>
      </c>
      <c r="L36" s="30">
        <f t="shared" si="1"/>
        <v>412.4558783452435</v>
      </c>
      <c r="M36" s="30">
        <f t="shared" si="2"/>
        <v>406.6558783452435</v>
      </c>
      <c r="N36" s="26">
        <f t="shared" si="5"/>
        <v>409.5558783452435</v>
      </c>
      <c r="O36" s="4">
        <v>21.2</v>
      </c>
      <c r="P36" s="4">
        <v>86.1</v>
      </c>
      <c r="Q36" s="28">
        <v>32.4</v>
      </c>
      <c r="R36" s="4">
        <f t="shared" si="3"/>
        <v>41.4</v>
      </c>
    </row>
    <row r="37" spans="1:18" ht="12.75">
      <c r="A37" s="22">
        <v>37128</v>
      </c>
      <c r="B37" s="24">
        <v>237</v>
      </c>
      <c r="C37" s="1">
        <v>0.617708325</v>
      </c>
      <c r="D37" s="25">
        <v>0.617708325</v>
      </c>
      <c r="E37" s="3">
        <f t="shared" si="6"/>
        <v>280</v>
      </c>
      <c r="F37" s="31">
        <v>0</v>
      </c>
      <c r="G37">
        <v>39.02573727</v>
      </c>
      <c r="H37">
        <v>-76.95809495</v>
      </c>
      <c r="I37" s="28">
        <v>1018.4</v>
      </c>
      <c r="J37" s="4">
        <f t="shared" si="4"/>
        <v>965.6899999999999</v>
      </c>
      <c r="K37" s="30">
        <f t="shared" si="0"/>
        <v>399.2157320718591</v>
      </c>
      <c r="L37" s="30">
        <f t="shared" si="1"/>
        <v>413.31573207185914</v>
      </c>
      <c r="M37" s="30">
        <f t="shared" si="2"/>
        <v>407.51573207185913</v>
      </c>
      <c r="N37" s="26">
        <f t="shared" si="5"/>
        <v>410.4157320718591</v>
      </c>
      <c r="O37" s="4">
        <v>21.3</v>
      </c>
      <c r="P37" s="4">
        <v>84.4</v>
      </c>
      <c r="Q37" s="28">
        <v>27.8</v>
      </c>
      <c r="R37" s="4">
        <f t="shared" si="3"/>
        <v>36.8</v>
      </c>
    </row>
    <row r="38" spans="1:18" ht="12.75">
      <c r="A38" s="22">
        <v>37128</v>
      </c>
      <c r="B38" s="24">
        <v>237</v>
      </c>
      <c r="C38" s="1">
        <v>0.617824078</v>
      </c>
      <c r="D38" s="25">
        <v>0.617824078</v>
      </c>
      <c r="E38" s="3">
        <f t="shared" si="6"/>
        <v>290</v>
      </c>
      <c r="F38" s="31">
        <v>0</v>
      </c>
      <c r="G38">
        <v>39.02885457</v>
      </c>
      <c r="H38">
        <v>-76.95265678</v>
      </c>
      <c r="I38" s="28">
        <v>1017.9</v>
      </c>
      <c r="J38" s="4">
        <f t="shared" si="4"/>
        <v>965.1899999999999</v>
      </c>
      <c r="K38" s="30">
        <f t="shared" si="0"/>
        <v>403.5163367482796</v>
      </c>
      <c r="L38" s="30">
        <f t="shared" si="1"/>
        <v>417.61633674827965</v>
      </c>
      <c r="M38" s="30">
        <f t="shared" si="2"/>
        <v>411.81633674827964</v>
      </c>
      <c r="N38" s="26">
        <f t="shared" si="5"/>
        <v>414.7163367482797</v>
      </c>
      <c r="O38" s="4">
        <v>21.3</v>
      </c>
      <c r="P38" s="4">
        <v>82.6</v>
      </c>
      <c r="Q38" s="28">
        <v>31.9</v>
      </c>
      <c r="R38" s="4">
        <f t="shared" si="3"/>
        <v>40.9</v>
      </c>
    </row>
    <row r="39" spans="1:18" ht="12.75">
      <c r="A39" s="22">
        <v>37128</v>
      </c>
      <c r="B39" s="24">
        <v>237</v>
      </c>
      <c r="C39" s="1">
        <v>0.61793983</v>
      </c>
      <c r="D39" s="25">
        <v>0.61793983</v>
      </c>
      <c r="E39" s="3">
        <f t="shared" si="6"/>
        <v>300</v>
      </c>
      <c r="F39" s="31">
        <v>0</v>
      </c>
      <c r="G39">
        <v>39.03194946</v>
      </c>
      <c r="H39">
        <v>-76.94722661</v>
      </c>
      <c r="I39" s="28">
        <v>1019.7</v>
      </c>
      <c r="J39" s="4">
        <f t="shared" si="4"/>
        <v>966.99</v>
      </c>
      <c r="K39" s="30">
        <f t="shared" si="0"/>
        <v>388.0445724265243</v>
      </c>
      <c r="L39" s="30">
        <f t="shared" si="1"/>
        <v>402.14457242652435</v>
      </c>
      <c r="M39" s="30">
        <f t="shared" si="2"/>
        <v>396.34457242652434</v>
      </c>
      <c r="N39" s="26">
        <f t="shared" si="5"/>
        <v>399.2445724265243</v>
      </c>
      <c r="O39" s="4">
        <v>21.2</v>
      </c>
      <c r="P39" s="4">
        <v>85.3</v>
      </c>
      <c r="Q39" s="28">
        <v>28.6</v>
      </c>
      <c r="R39" s="4">
        <f t="shared" si="3"/>
        <v>37.6</v>
      </c>
    </row>
    <row r="40" spans="1:18" ht="12.75">
      <c r="A40" s="22">
        <v>37128</v>
      </c>
      <c r="B40" s="24">
        <v>237</v>
      </c>
      <c r="C40" s="1">
        <v>0.618055582</v>
      </c>
      <c r="D40" s="25">
        <v>0.618055582</v>
      </c>
      <c r="E40" s="3">
        <f t="shared" si="6"/>
        <v>310</v>
      </c>
      <c r="F40" s="31">
        <v>0</v>
      </c>
      <c r="G40">
        <v>39.03507701</v>
      </c>
      <c r="H40">
        <v>-76.94182455</v>
      </c>
      <c r="I40" s="28">
        <v>1020.6</v>
      </c>
      <c r="J40" s="4">
        <f t="shared" si="4"/>
        <v>967.89</v>
      </c>
      <c r="K40" s="30">
        <f t="shared" si="0"/>
        <v>380.3194868669095</v>
      </c>
      <c r="L40" s="30">
        <f t="shared" si="1"/>
        <v>394.4194868669095</v>
      </c>
      <c r="M40" s="30">
        <f t="shared" si="2"/>
        <v>388.6194868669095</v>
      </c>
      <c r="N40" s="26">
        <f t="shared" si="5"/>
        <v>391.51948686690946</v>
      </c>
      <c r="O40" s="4">
        <v>21.5</v>
      </c>
      <c r="P40" s="4">
        <v>82.5</v>
      </c>
      <c r="Q40" s="28">
        <v>31.5</v>
      </c>
      <c r="R40" s="4">
        <f t="shared" si="3"/>
        <v>40.5</v>
      </c>
    </row>
    <row r="41" spans="1:18" ht="12.75">
      <c r="A41" s="22">
        <v>37128</v>
      </c>
      <c r="B41" s="24">
        <v>237</v>
      </c>
      <c r="C41" s="1">
        <v>0.618171275</v>
      </c>
      <c r="D41" s="25">
        <v>0.618171275</v>
      </c>
      <c r="E41" s="3">
        <f t="shared" si="6"/>
        <v>320</v>
      </c>
      <c r="F41" s="31">
        <v>0</v>
      </c>
      <c r="G41">
        <v>39.03802249</v>
      </c>
      <c r="H41">
        <v>-76.93636552</v>
      </c>
      <c r="I41" s="28">
        <v>1021.2</v>
      </c>
      <c r="J41" s="4">
        <f t="shared" si="4"/>
        <v>968.49</v>
      </c>
      <c r="K41" s="30">
        <f t="shared" si="0"/>
        <v>375.17341948070015</v>
      </c>
      <c r="L41" s="30">
        <f t="shared" si="1"/>
        <v>389.27341948070017</v>
      </c>
      <c r="M41" s="30">
        <f t="shared" si="2"/>
        <v>383.47341948070016</v>
      </c>
      <c r="N41" s="26">
        <f t="shared" si="5"/>
        <v>386.37341948070014</v>
      </c>
      <c r="O41" s="4">
        <v>21.5</v>
      </c>
      <c r="P41" s="4">
        <v>83.4</v>
      </c>
      <c r="Q41" s="28">
        <v>30.1</v>
      </c>
      <c r="R41" s="4">
        <f t="shared" si="3"/>
        <v>39.1</v>
      </c>
    </row>
    <row r="42" spans="1:18" ht="12.75">
      <c r="A42" s="22">
        <v>37128</v>
      </c>
      <c r="B42" s="24">
        <v>237</v>
      </c>
      <c r="C42" s="1">
        <v>0.618287027</v>
      </c>
      <c r="D42" s="25">
        <v>0.618287027</v>
      </c>
      <c r="E42" s="3">
        <f t="shared" si="6"/>
        <v>330</v>
      </c>
      <c r="F42" s="31">
        <v>0</v>
      </c>
      <c r="G42">
        <v>39.04077542</v>
      </c>
      <c r="H42">
        <v>-76.9306723</v>
      </c>
      <c r="I42" s="28">
        <v>1024</v>
      </c>
      <c r="J42" s="4">
        <f t="shared" si="4"/>
        <v>971.29</v>
      </c>
      <c r="K42" s="30">
        <f t="shared" si="0"/>
        <v>351.20051534709916</v>
      </c>
      <c r="L42" s="30">
        <f t="shared" si="1"/>
        <v>365.3005153470992</v>
      </c>
      <c r="M42" s="30">
        <f t="shared" si="2"/>
        <v>359.50051534709917</v>
      </c>
      <c r="N42" s="26">
        <f t="shared" si="5"/>
        <v>362.40051534709914</v>
      </c>
      <c r="O42" s="4">
        <v>21.8</v>
      </c>
      <c r="P42" s="4">
        <v>80.2</v>
      </c>
      <c r="Q42" s="28">
        <v>35.1</v>
      </c>
      <c r="R42" s="4">
        <f t="shared" si="3"/>
        <v>44.1</v>
      </c>
    </row>
    <row r="43" spans="1:18" ht="12.75">
      <c r="A43" s="22">
        <v>37128</v>
      </c>
      <c r="B43" s="24">
        <v>237</v>
      </c>
      <c r="C43" s="1">
        <v>0.618402779</v>
      </c>
      <c r="D43" s="25">
        <v>0.618402779</v>
      </c>
      <c r="E43" s="3">
        <f t="shared" si="6"/>
        <v>340</v>
      </c>
      <c r="F43" s="31">
        <v>0</v>
      </c>
      <c r="G43">
        <v>39.04335876</v>
      </c>
      <c r="H43">
        <v>-76.92471931</v>
      </c>
      <c r="I43" s="28">
        <v>1026</v>
      </c>
      <c r="J43" s="4">
        <f t="shared" si="4"/>
        <v>973.29</v>
      </c>
      <c r="K43" s="30">
        <f t="shared" si="0"/>
        <v>334.11928587850974</v>
      </c>
      <c r="L43" s="30">
        <f t="shared" si="1"/>
        <v>348.21928587850977</v>
      </c>
      <c r="M43" s="30">
        <f t="shared" si="2"/>
        <v>342.41928587850975</v>
      </c>
      <c r="N43" s="26">
        <f t="shared" si="5"/>
        <v>345.31928587850973</v>
      </c>
      <c r="O43" s="4">
        <v>21.9</v>
      </c>
      <c r="P43" s="4">
        <v>81.9</v>
      </c>
      <c r="Q43" s="28">
        <v>30.6</v>
      </c>
      <c r="R43" s="4">
        <f t="shared" si="3"/>
        <v>39.6</v>
      </c>
    </row>
    <row r="44" spans="1:18" ht="12.75">
      <c r="A44" s="22">
        <v>37128</v>
      </c>
      <c r="B44" s="24">
        <v>237</v>
      </c>
      <c r="C44" s="1">
        <v>0.618518531</v>
      </c>
      <c r="D44" s="25">
        <v>0.618518531</v>
      </c>
      <c r="E44" s="3">
        <f t="shared" si="6"/>
        <v>350</v>
      </c>
      <c r="F44" s="31">
        <v>0</v>
      </c>
      <c r="G44">
        <v>39.04519051</v>
      </c>
      <c r="H44">
        <v>-76.91842429</v>
      </c>
      <c r="I44" s="28">
        <v>1023.9</v>
      </c>
      <c r="J44" s="4">
        <f t="shared" si="4"/>
        <v>971.1899999999999</v>
      </c>
      <c r="K44" s="30">
        <f t="shared" si="0"/>
        <v>352.05549983902074</v>
      </c>
      <c r="L44" s="30">
        <f t="shared" si="1"/>
        <v>366.15549983902076</v>
      </c>
      <c r="M44" s="30">
        <f t="shared" si="2"/>
        <v>360.35549983902075</v>
      </c>
      <c r="N44" s="26">
        <f t="shared" si="5"/>
        <v>363.2554998390208</v>
      </c>
      <c r="O44" s="4">
        <v>21.8</v>
      </c>
      <c r="P44" s="4">
        <v>84.5</v>
      </c>
      <c r="Q44" s="28">
        <v>32.5</v>
      </c>
      <c r="R44" s="4">
        <f t="shared" si="3"/>
        <v>41.5</v>
      </c>
    </row>
    <row r="45" spans="1:18" ht="12.75">
      <c r="A45" s="22">
        <v>37128</v>
      </c>
      <c r="B45" s="24">
        <v>237</v>
      </c>
      <c r="C45" s="1">
        <v>0.618634284</v>
      </c>
      <c r="D45" s="25">
        <v>0.618634284</v>
      </c>
      <c r="E45" s="3">
        <f t="shared" si="6"/>
        <v>360</v>
      </c>
      <c r="F45" s="31">
        <v>0</v>
      </c>
      <c r="G45">
        <v>39.04547935</v>
      </c>
      <c r="H45">
        <v>-76.91183286</v>
      </c>
      <c r="I45" s="28">
        <v>1020.1</v>
      </c>
      <c r="J45" s="4">
        <f t="shared" si="4"/>
        <v>967.39</v>
      </c>
      <c r="K45" s="30">
        <f t="shared" si="0"/>
        <v>384.61031380500935</v>
      </c>
      <c r="L45" s="30">
        <f t="shared" si="1"/>
        <v>398.7103138050094</v>
      </c>
      <c r="M45" s="30">
        <f t="shared" si="2"/>
        <v>392.91031380500937</v>
      </c>
      <c r="N45" s="26">
        <f t="shared" si="5"/>
        <v>395.8103138050094</v>
      </c>
      <c r="O45" s="4">
        <v>21.3</v>
      </c>
      <c r="P45" s="4">
        <v>86.2</v>
      </c>
      <c r="Q45" s="28">
        <v>25.2</v>
      </c>
      <c r="R45" s="4">
        <f t="shared" si="3"/>
        <v>34.2</v>
      </c>
    </row>
    <row r="46" spans="1:18" ht="12.75">
      <c r="A46" s="22">
        <v>37128</v>
      </c>
      <c r="B46" s="24">
        <v>237</v>
      </c>
      <c r="C46" s="1">
        <v>0.618749976</v>
      </c>
      <c r="D46" s="25">
        <v>0.618749976</v>
      </c>
      <c r="E46" s="3">
        <f t="shared" si="6"/>
        <v>370</v>
      </c>
      <c r="F46" s="31">
        <v>0</v>
      </c>
      <c r="G46">
        <v>39.04420712</v>
      </c>
      <c r="H46">
        <v>-76.90517588</v>
      </c>
      <c r="I46" s="28">
        <v>1018.2</v>
      </c>
      <c r="J46" s="4">
        <f t="shared" si="4"/>
        <v>965.49</v>
      </c>
      <c r="K46" s="30">
        <f t="shared" si="0"/>
        <v>400.93570667840686</v>
      </c>
      <c r="L46" s="30">
        <f t="shared" si="1"/>
        <v>415.0357066784069</v>
      </c>
      <c r="M46" s="30">
        <f t="shared" si="2"/>
        <v>409.23570667840687</v>
      </c>
      <c r="N46" s="26">
        <f t="shared" si="5"/>
        <v>412.1357066784069</v>
      </c>
      <c r="O46" s="4">
        <v>21.2</v>
      </c>
      <c r="P46" s="4">
        <v>87.4</v>
      </c>
      <c r="Q46" s="28">
        <v>38.6</v>
      </c>
      <c r="R46" s="4">
        <f t="shared" si="3"/>
        <v>47.6</v>
      </c>
    </row>
    <row r="47" spans="1:18" ht="12.75">
      <c r="A47" s="22">
        <v>37128</v>
      </c>
      <c r="B47" s="24">
        <v>237</v>
      </c>
      <c r="C47" s="1">
        <v>0.618865728</v>
      </c>
      <c r="D47" s="25">
        <v>0.618865728</v>
      </c>
      <c r="E47" s="3">
        <f t="shared" si="6"/>
        <v>380</v>
      </c>
      <c r="F47" s="31">
        <v>0</v>
      </c>
      <c r="G47">
        <v>39.04557216</v>
      </c>
      <c r="H47">
        <v>-76.89877618</v>
      </c>
      <c r="I47" s="28">
        <v>1016.9</v>
      </c>
      <c r="J47" s="4">
        <f t="shared" si="4"/>
        <v>964.1899999999999</v>
      </c>
      <c r="K47" s="30">
        <f t="shared" si="0"/>
        <v>412.1242337054171</v>
      </c>
      <c r="L47" s="30">
        <f t="shared" si="1"/>
        <v>426.22423370541713</v>
      </c>
      <c r="M47" s="30">
        <f t="shared" si="2"/>
        <v>420.4242337054171</v>
      </c>
      <c r="N47" s="26">
        <f t="shared" si="5"/>
        <v>423.3242337054171</v>
      </c>
      <c r="O47" s="4">
        <v>21</v>
      </c>
      <c r="P47" s="4">
        <v>90.1</v>
      </c>
      <c r="Q47" s="28">
        <v>25.6</v>
      </c>
      <c r="R47" s="4">
        <f t="shared" si="3"/>
        <v>34.6</v>
      </c>
    </row>
    <row r="48" spans="1:18" ht="12.75">
      <c r="A48" s="22">
        <v>37128</v>
      </c>
      <c r="B48" s="24">
        <v>237</v>
      </c>
      <c r="C48" s="1">
        <v>0.618981481</v>
      </c>
      <c r="D48" s="25">
        <v>0.618981481</v>
      </c>
      <c r="E48" s="3">
        <f t="shared" si="6"/>
        <v>390</v>
      </c>
      <c r="F48" s="31">
        <v>0</v>
      </c>
      <c r="G48">
        <v>39.04842989</v>
      </c>
      <c r="H48">
        <v>-76.89320824</v>
      </c>
      <c r="I48" s="28">
        <v>1015.3</v>
      </c>
      <c r="J48" s="4">
        <f t="shared" si="4"/>
        <v>962.5899999999999</v>
      </c>
      <c r="K48" s="30">
        <f t="shared" si="0"/>
        <v>425.915455587657</v>
      </c>
      <c r="L48" s="30">
        <f t="shared" si="1"/>
        <v>440.015455587657</v>
      </c>
      <c r="M48" s="30">
        <f t="shared" si="2"/>
        <v>434.215455587657</v>
      </c>
      <c r="N48" s="26">
        <f t="shared" si="5"/>
        <v>437.11545558765704</v>
      </c>
      <c r="O48" s="4">
        <v>20.7</v>
      </c>
      <c r="P48" s="4">
        <v>93.2</v>
      </c>
      <c r="Q48" s="28">
        <v>35.6</v>
      </c>
      <c r="R48" s="4">
        <f t="shared" si="3"/>
        <v>44.6</v>
      </c>
    </row>
    <row r="49" spans="1:18" ht="12.75">
      <c r="A49" s="22">
        <v>37128</v>
      </c>
      <c r="B49" s="24">
        <v>237</v>
      </c>
      <c r="C49" s="1">
        <v>0.619097233</v>
      </c>
      <c r="D49" s="25">
        <v>0.619097233</v>
      </c>
      <c r="E49" s="3">
        <f t="shared" si="6"/>
        <v>400</v>
      </c>
      <c r="F49" s="31">
        <v>0</v>
      </c>
      <c r="G49">
        <v>39.0519795</v>
      </c>
      <c r="H49">
        <v>-76.88808408</v>
      </c>
      <c r="I49" s="28">
        <v>1014.3</v>
      </c>
      <c r="J49" s="4">
        <f t="shared" si="4"/>
        <v>961.5899999999999</v>
      </c>
      <c r="K49" s="30">
        <f t="shared" si="0"/>
        <v>434.54661495903156</v>
      </c>
      <c r="L49" s="30">
        <f t="shared" si="1"/>
        <v>448.6466149590316</v>
      </c>
      <c r="M49" s="30">
        <f t="shared" si="2"/>
        <v>442.84661495903157</v>
      </c>
      <c r="N49" s="26">
        <f t="shared" si="5"/>
        <v>445.7466149590316</v>
      </c>
      <c r="O49" s="4">
        <v>20.7</v>
      </c>
      <c r="P49" s="4">
        <v>93.3</v>
      </c>
      <c r="Q49" s="28">
        <v>28.7</v>
      </c>
      <c r="R49" s="4">
        <f t="shared" si="3"/>
        <v>37.7</v>
      </c>
    </row>
    <row r="50" spans="1:18" ht="12.75">
      <c r="A50" s="22">
        <v>37128</v>
      </c>
      <c r="B50" s="24">
        <v>237</v>
      </c>
      <c r="C50" s="1">
        <v>0.619212985</v>
      </c>
      <c r="D50" s="25">
        <v>0.619212985</v>
      </c>
      <c r="E50" s="3">
        <f t="shared" si="6"/>
        <v>410</v>
      </c>
      <c r="F50" s="31">
        <v>0</v>
      </c>
      <c r="G50">
        <v>39.0557428</v>
      </c>
      <c r="H50">
        <v>-76.88325967</v>
      </c>
      <c r="I50" s="28">
        <v>1013.2</v>
      </c>
      <c r="J50" s="4">
        <f t="shared" si="4"/>
        <v>960.49</v>
      </c>
      <c r="K50" s="30">
        <f t="shared" si="0"/>
        <v>444.0512635755687</v>
      </c>
      <c r="L50" s="30">
        <f t="shared" si="1"/>
        <v>458.15126357556875</v>
      </c>
      <c r="M50" s="30">
        <f t="shared" si="2"/>
        <v>452.35126357556874</v>
      </c>
      <c r="N50" s="26">
        <f t="shared" si="5"/>
        <v>455.2512635755687</v>
      </c>
      <c r="O50" s="4">
        <v>20.5</v>
      </c>
      <c r="P50" s="4">
        <v>93.7</v>
      </c>
      <c r="Q50" s="28">
        <v>37.6</v>
      </c>
      <c r="R50" s="4">
        <f t="shared" si="3"/>
        <v>46.6</v>
      </c>
    </row>
    <row r="51" spans="1:18" ht="12.75">
      <c r="A51" s="22">
        <v>37128</v>
      </c>
      <c r="B51" s="24">
        <v>237</v>
      </c>
      <c r="C51" s="1">
        <v>0.619328678</v>
      </c>
      <c r="D51" s="25">
        <v>0.619328678</v>
      </c>
      <c r="E51" s="3">
        <f t="shared" si="6"/>
        <v>420</v>
      </c>
      <c r="F51" s="31">
        <v>0</v>
      </c>
      <c r="G51">
        <v>39.05964309</v>
      </c>
      <c r="H51">
        <v>-76.87863798</v>
      </c>
      <c r="I51" s="28">
        <v>1011.8</v>
      </c>
      <c r="J51" s="4">
        <f t="shared" si="4"/>
        <v>959.0899999999999</v>
      </c>
      <c r="K51" s="30">
        <f t="shared" si="0"/>
        <v>456.1638444339576</v>
      </c>
      <c r="L51" s="30">
        <f t="shared" si="1"/>
        <v>470.2638444339576</v>
      </c>
      <c r="M51" s="30">
        <f t="shared" si="2"/>
        <v>464.4638444339576</v>
      </c>
      <c r="N51" s="26">
        <f t="shared" si="5"/>
        <v>467.36384443395764</v>
      </c>
      <c r="O51" s="4">
        <v>20.4</v>
      </c>
      <c r="P51" s="4">
        <v>93.2</v>
      </c>
      <c r="Q51" s="28">
        <v>22.8</v>
      </c>
      <c r="R51" s="4">
        <f t="shared" si="3"/>
        <v>31.8</v>
      </c>
    </row>
    <row r="52" spans="1:18" ht="12.75">
      <c r="A52" s="22">
        <v>37128</v>
      </c>
      <c r="B52" s="24">
        <v>237</v>
      </c>
      <c r="C52" s="1">
        <v>0.61944443</v>
      </c>
      <c r="D52" s="25">
        <v>0.61944443</v>
      </c>
      <c r="E52" s="3">
        <f t="shared" si="6"/>
        <v>430</v>
      </c>
      <c r="F52" s="31">
        <v>0</v>
      </c>
      <c r="G52">
        <v>39.0635874</v>
      </c>
      <c r="H52">
        <v>-76.87417214</v>
      </c>
      <c r="I52" s="28">
        <v>1010.4</v>
      </c>
      <c r="J52" s="4">
        <f t="shared" si="4"/>
        <v>957.6899999999999</v>
      </c>
      <c r="K52" s="30">
        <f t="shared" si="0"/>
        <v>468.29411915311994</v>
      </c>
      <c r="L52" s="30">
        <f t="shared" si="1"/>
        <v>482.39411915311996</v>
      </c>
      <c r="M52" s="30">
        <f t="shared" si="2"/>
        <v>476.59411915311995</v>
      </c>
      <c r="N52" s="26">
        <f t="shared" si="5"/>
        <v>479.49411915312</v>
      </c>
      <c r="O52" s="4">
        <v>20.2</v>
      </c>
      <c r="P52" s="4">
        <v>96.2</v>
      </c>
      <c r="Q52" s="28">
        <v>33.7</v>
      </c>
      <c r="R52" s="4">
        <f t="shared" si="3"/>
        <v>42.7</v>
      </c>
    </row>
    <row r="53" spans="1:18" ht="12.75">
      <c r="A53" s="22">
        <v>37128</v>
      </c>
      <c r="B53" s="24">
        <v>237</v>
      </c>
      <c r="C53" s="1">
        <v>0.619560182</v>
      </c>
      <c r="D53" s="25">
        <v>0.619560182</v>
      </c>
      <c r="E53" s="3">
        <f t="shared" si="6"/>
        <v>440</v>
      </c>
      <c r="F53" s="31">
        <v>0</v>
      </c>
      <c r="G53">
        <v>39.06782624</v>
      </c>
      <c r="H53">
        <v>-76.87008856</v>
      </c>
      <c r="I53" s="28">
        <v>1010.1</v>
      </c>
      <c r="J53" s="4">
        <f t="shared" si="4"/>
        <v>957.39</v>
      </c>
      <c r="K53" s="30">
        <f t="shared" si="0"/>
        <v>470.8957707102129</v>
      </c>
      <c r="L53" s="30">
        <f t="shared" si="1"/>
        <v>484.9957707102129</v>
      </c>
      <c r="M53" s="30">
        <f t="shared" si="2"/>
        <v>479.1957707102129</v>
      </c>
      <c r="N53" s="26">
        <f t="shared" si="5"/>
        <v>482.09577071021295</v>
      </c>
      <c r="O53" s="4">
        <v>20.3</v>
      </c>
      <c r="P53" s="4">
        <v>91.9</v>
      </c>
      <c r="Q53" s="28">
        <v>26.1</v>
      </c>
      <c r="R53" s="4">
        <f t="shared" si="3"/>
        <v>35.1</v>
      </c>
    </row>
    <row r="54" spans="1:18" ht="12.75">
      <c r="A54" s="22">
        <v>37128</v>
      </c>
      <c r="B54" s="24">
        <v>237</v>
      </c>
      <c r="C54" s="1">
        <v>0.619675934</v>
      </c>
      <c r="D54" s="25">
        <v>0.619675934</v>
      </c>
      <c r="E54" s="3">
        <f t="shared" si="6"/>
        <v>450</v>
      </c>
      <c r="F54" s="31">
        <v>0</v>
      </c>
      <c r="G54">
        <v>39.07261584</v>
      </c>
      <c r="H54">
        <v>-76.86643261</v>
      </c>
      <c r="I54" s="28">
        <v>1009.7</v>
      </c>
      <c r="J54" s="4">
        <f t="shared" si="4"/>
        <v>956.99</v>
      </c>
      <c r="K54" s="30">
        <f t="shared" si="0"/>
        <v>474.36590787957005</v>
      </c>
      <c r="L54" s="30">
        <f t="shared" si="1"/>
        <v>488.46590787957007</v>
      </c>
      <c r="M54" s="30">
        <f t="shared" si="2"/>
        <v>482.66590787957006</v>
      </c>
      <c r="N54" s="26">
        <f t="shared" si="5"/>
        <v>485.5659078795701</v>
      </c>
      <c r="O54" s="4">
        <v>20.4</v>
      </c>
      <c r="P54" s="4">
        <v>92.5</v>
      </c>
      <c r="Q54" s="28">
        <v>33.1</v>
      </c>
      <c r="R54" s="4">
        <f t="shared" si="3"/>
        <v>42.1</v>
      </c>
    </row>
    <row r="55" spans="1:18" ht="12.75">
      <c r="A55" s="22">
        <v>37128</v>
      </c>
      <c r="B55" s="24">
        <v>237</v>
      </c>
      <c r="C55" s="1">
        <v>0.619791687</v>
      </c>
      <c r="D55" s="25">
        <v>0.619791687</v>
      </c>
      <c r="E55" s="3">
        <f t="shared" si="6"/>
        <v>460</v>
      </c>
      <c r="F55" s="31">
        <v>0</v>
      </c>
      <c r="G55">
        <v>39.0773881</v>
      </c>
      <c r="H55">
        <v>-76.86264894</v>
      </c>
      <c r="I55" s="28">
        <v>1008.4</v>
      </c>
      <c r="J55" s="4">
        <f t="shared" si="4"/>
        <v>955.6899999999999</v>
      </c>
      <c r="K55" s="30">
        <f t="shared" si="0"/>
        <v>485.65387915118896</v>
      </c>
      <c r="L55" s="30">
        <f t="shared" si="1"/>
        <v>499.753879151189</v>
      </c>
      <c r="M55" s="30">
        <f t="shared" si="2"/>
        <v>493.95387915118897</v>
      </c>
      <c r="N55" s="26">
        <f t="shared" si="5"/>
        <v>496.85387915118895</v>
      </c>
      <c r="O55" s="4">
        <v>20.3</v>
      </c>
      <c r="P55" s="4">
        <v>93.9</v>
      </c>
      <c r="Q55" s="28">
        <v>26.6</v>
      </c>
      <c r="R55" s="4">
        <f t="shared" si="3"/>
        <v>35.6</v>
      </c>
    </row>
    <row r="56" spans="1:18" ht="12.75">
      <c r="A56" s="22">
        <v>37128</v>
      </c>
      <c r="B56" s="24">
        <v>237</v>
      </c>
      <c r="C56" s="1">
        <v>0.619907379</v>
      </c>
      <c r="D56" s="25">
        <v>0.619907379</v>
      </c>
      <c r="E56" s="3">
        <f t="shared" si="6"/>
        <v>470</v>
      </c>
      <c r="F56" s="31">
        <v>0</v>
      </c>
      <c r="G56">
        <v>39.08219107</v>
      </c>
      <c r="H56">
        <v>-76.85915197</v>
      </c>
      <c r="I56" s="28">
        <v>1006.9</v>
      </c>
      <c r="J56" s="4">
        <f t="shared" si="4"/>
        <v>954.1899999999999</v>
      </c>
      <c r="K56" s="30">
        <f t="shared" si="0"/>
        <v>498.69755688915336</v>
      </c>
      <c r="L56" s="30">
        <f t="shared" si="1"/>
        <v>512.7975568891534</v>
      </c>
      <c r="M56" s="30">
        <f t="shared" si="2"/>
        <v>506.9975568891534</v>
      </c>
      <c r="N56" s="26">
        <f t="shared" si="5"/>
        <v>509.8975568891534</v>
      </c>
      <c r="O56" s="4">
        <v>20</v>
      </c>
      <c r="P56" s="4">
        <v>95.3</v>
      </c>
      <c r="Q56" s="28">
        <v>35.1</v>
      </c>
      <c r="R56" s="4">
        <f t="shared" si="3"/>
        <v>44.1</v>
      </c>
    </row>
    <row r="57" spans="1:18" ht="12.75">
      <c r="A57" s="22">
        <v>37128</v>
      </c>
      <c r="B57" s="24">
        <v>237</v>
      </c>
      <c r="C57" s="1">
        <v>0.620023131</v>
      </c>
      <c r="D57" s="25">
        <v>0.620023131</v>
      </c>
      <c r="E57" s="3">
        <f t="shared" si="6"/>
        <v>480</v>
      </c>
      <c r="F57" s="31">
        <v>0</v>
      </c>
      <c r="G57">
        <v>39.08704744</v>
      </c>
      <c r="H57">
        <v>-76.85539847</v>
      </c>
      <c r="I57" s="28">
        <v>1007.2</v>
      </c>
      <c r="J57" s="4">
        <f t="shared" si="4"/>
        <v>954.49</v>
      </c>
      <c r="K57" s="30">
        <f t="shared" si="0"/>
        <v>496.0871817271413</v>
      </c>
      <c r="L57" s="30">
        <f t="shared" si="1"/>
        <v>510.1871817271413</v>
      </c>
      <c r="M57" s="30">
        <f t="shared" si="2"/>
        <v>504.3871817271413</v>
      </c>
      <c r="N57" s="26">
        <f t="shared" si="5"/>
        <v>507.2871817271413</v>
      </c>
      <c r="O57" s="4">
        <v>20.1</v>
      </c>
      <c r="P57" s="4">
        <v>96.3</v>
      </c>
      <c r="Q57" s="28">
        <v>30.1</v>
      </c>
      <c r="R57" s="4">
        <f t="shared" si="3"/>
        <v>39.1</v>
      </c>
    </row>
    <row r="58" spans="1:18" ht="12.75">
      <c r="A58" s="22">
        <v>37128</v>
      </c>
      <c r="B58" s="24">
        <v>237</v>
      </c>
      <c r="C58" s="1">
        <v>0.620138884</v>
      </c>
      <c r="D58" s="25">
        <v>0.620138884</v>
      </c>
      <c r="E58" s="3">
        <f t="shared" si="6"/>
        <v>490</v>
      </c>
      <c r="F58" s="31">
        <v>0</v>
      </c>
      <c r="G58">
        <v>39.09198235</v>
      </c>
      <c r="H58">
        <v>-76.85137843</v>
      </c>
      <c r="I58" s="28">
        <v>1007.5</v>
      </c>
      <c r="J58" s="4">
        <f t="shared" si="4"/>
        <v>954.79</v>
      </c>
      <c r="K58" s="30">
        <f t="shared" si="0"/>
        <v>493.4776268875139</v>
      </c>
      <c r="L58" s="30">
        <f t="shared" si="1"/>
        <v>507.57762688751393</v>
      </c>
      <c r="M58" s="30">
        <f t="shared" si="2"/>
        <v>501.7776268875139</v>
      </c>
      <c r="N58" s="26">
        <f t="shared" si="5"/>
        <v>504.67762688751395</v>
      </c>
      <c r="O58" s="4">
        <v>20.4</v>
      </c>
      <c r="P58" s="4">
        <v>93.4</v>
      </c>
      <c r="Q58" s="28">
        <v>35.1</v>
      </c>
      <c r="R58" s="4">
        <f t="shared" si="3"/>
        <v>44.1</v>
      </c>
    </row>
    <row r="59" spans="1:18" ht="12.75">
      <c r="A59" s="22">
        <v>37128</v>
      </c>
      <c r="B59" s="24">
        <v>237</v>
      </c>
      <c r="C59" s="1">
        <v>0.620254636</v>
      </c>
      <c r="D59" s="25">
        <v>0.620254636</v>
      </c>
      <c r="E59" s="3">
        <f t="shared" si="6"/>
        <v>500</v>
      </c>
      <c r="F59" s="31">
        <v>0</v>
      </c>
      <c r="G59">
        <v>39.09702404</v>
      </c>
      <c r="H59">
        <v>-76.84738953</v>
      </c>
      <c r="I59" s="28">
        <v>1008.2</v>
      </c>
      <c r="J59" s="4">
        <f t="shared" si="4"/>
        <v>955.49</v>
      </c>
      <c r="K59" s="30">
        <f t="shared" si="0"/>
        <v>487.3918528433174</v>
      </c>
      <c r="L59" s="30">
        <f t="shared" si="1"/>
        <v>501.4918528433174</v>
      </c>
      <c r="M59" s="30">
        <f t="shared" si="2"/>
        <v>495.6918528433174</v>
      </c>
      <c r="N59" s="26">
        <f t="shared" si="5"/>
        <v>498.5918528433174</v>
      </c>
      <c r="O59" s="4">
        <v>20.5</v>
      </c>
      <c r="P59" s="4">
        <v>95.1</v>
      </c>
      <c r="Q59" s="28">
        <v>27.3</v>
      </c>
      <c r="R59" s="4">
        <f t="shared" si="3"/>
        <v>36.3</v>
      </c>
    </row>
    <row r="60" spans="1:18" ht="12.75">
      <c r="A60" s="22">
        <v>37128</v>
      </c>
      <c r="B60" s="24">
        <v>237</v>
      </c>
      <c r="C60" s="1">
        <v>0.620370388</v>
      </c>
      <c r="D60" s="25">
        <v>0.620370388</v>
      </c>
      <c r="E60" s="3">
        <f t="shared" si="6"/>
        <v>510</v>
      </c>
      <c r="F60" s="31">
        <v>0</v>
      </c>
      <c r="G60">
        <v>39.10192965</v>
      </c>
      <c r="H60">
        <v>-76.84333318</v>
      </c>
      <c r="I60" s="28">
        <v>1006.7</v>
      </c>
      <c r="J60" s="4">
        <f t="shared" si="4"/>
        <v>953.99</v>
      </c>
      <c r="K60" s="30">
        <f t="shared" si="0"/>
        <v>500.4382629865673</v>
      </c>
      <c r="L60" s="30">
        <f t="shared" si="1"/>
        <v>514.5382629865672</v>
      </c>
      <c r="M60" s="30">
        <f t="shared" si="2"/>
        <v>508.7382629865673</v>
      </c>
      <c r="N60" s="26">
        <f t="shared" si="5"/>
        <v>511.63826298656727</v>
      </c>
      <c r="O60" s="4">
        <v>20.5</v>
      </c>
      <c r="P60" s="4">
        <v>91.5</v>
      </c>
      <c r="Q60" s="28">
        <v>31.1</v>
      </c>
      <c r="R60" s="4">
        <f t="shared" si="3"/>
        <v>40.1</v>
      </c>
    </row>
    <row r="61" spans="1:18" ht="12.75">
      <c r="A61" s="22">
        <v>37128</v>
      </c>
      <c r="B61" s="24">
        <v>237</v>
      </c>
      <c r="C61" s="1">
        <v>0.62048614</v>
      </c>
      <c r="D61" s="25">
        <v>0.62048614</v>
      </c>
      <c r="E61" s="3">
        <f t="shared" si="6"/>
        <v>520</v>
      </c>
      <c r="F61" s="31">
        <v>0</v>
      </c>
      <c r="G61">
        <v>39.10654677</v>
      </c>
      <c r="H61">
        <v>-76.83875356</v>
      </c>
      <c r="I61" s="28">
        <v>1006.2</v>
      </c>
      <c r="J61" s="4">
        <f t="shared" si="4"/>
        <v>953.49</v>
      </c>
      <c r="K61" s="30">
        <f t="shared" si="0"/>
        <v>504.79162530868297</v>
      </c>
      <c r="L61" s="30">
        <f t="shared" si="1"/>
        <v>518.8916253086829</v>
      </c>
      <c r="M61" s="30">
        <f t="shared" si="2"/>
        <v>513.091625308683</v>
      </c>
      <c r="N61" s="26">
        <f t="shared" si="5"/>
        <v>515.991625308683</v>
      </c>
      <c r="O61" s="4">
        <v>20.3</v>
      </c>
      <c r="P61" s="4">
        <v>92.8</v>
      </c>
      <c r="Q61" s="28">
        <v>23.9</v>
      </c>
      <c r="R61" s="4">
        <f t="shared" si="3"/>
        <v>32.9</v>
      </c>
    </row>
    <row r="62" spans="1:18" ht="12.75">
      <c r="A62" s="22">
        <v>37128</v>
      </c>
      <c r="B62" s="24">
        <v>237</v>
      </c>
      <c r="C62" s="1">
        <v>0.620601833</v>
      </c>
      <c r="D62" s="25">
        <v>0.620601833</v>
      </c>
      <c r="E62" s="3">
        <f t="shared" si="6"/>
        <v>530</v>
      </c>
      <c r="F62" s="31">
        <v>0</v>
      </c>
      <c r="G62">
        <v>39.11082442</v>
      </c>
      <c r="H62">
        <v>-76.83360553</v>
      </c>
      <c r="I62" s="28">
        <v>1006.9</v>
      </c>
      <c r="J62" s="4">
        <f t="shared" si="4"/>
        <v>954.1899999999999</v>
      </c>
      <c r="K62" s="30">
        <f t="shared" si="0"/>
        <v>498.69755688915336</v>
      </c>
      <c r="L62" s="30">
        <f t="shared" si="1"/>
        <v>512.7975568891534</v>
      </c>
      <c r="M62" s="30">
        <f t="shared" si="2"/>
        <v>506.9975568891534</v>
      </c>
      <c r="N62" s="26">
        <f t="shared" si="5"/>
        <v>509.8975568891534</v>
      </c>
      <c r="O62" s="4">
        <v>20.4</v>
      </c>
      <c r="P62" s="4">
        <v>94.4</v>
      </c>
      <c r="Q62" s="28">
        <v>34.6</v>
      </c>
      <c r="R62" s="4">
        <f t="shared" si="3"/>
        <v>43.6</v>
      </c>
    </row>
    <row r="63" spans="1:18" ht="12.75">
      <c r="A63" s="22">
        <v>37128</v>
      </c>
      <c r="B63" s="24">
        <v>237</v>
      </c>
      <c r="C63" s="1">
        <v>0.620717585</v>
      </c>
      <c r="D63" s="25">
        <v>0.620717585</v>
      </c>
      <c r="E63" s="3">
        <f t="shared" si="6"/>
        <v>540</v>
      </c>
      <c r="F63" s="31">
        <v>0</v>
      </c>
      <c r="G63">
        <v>39.11504432</v>
      </c>
      <c r="H63">
        <v>-76.82816683</v>
      </c>
      <c r="I63" s="28">
        <v>1007.4</v>
      </c>
      <c r="J63" s="4">
        <f t="shared" si="4"/>
        <v>954.6899999999999</v>
      </c>
      <c r="K63" s="30">
        <f t="shared" si="0"/>
        <v>494.3473873856176</v>
      </c>
      <c r="L63" s="30">
        <f t="shared" si="1"/>
        <v>508.4473873856176</v>
      </c>
      <c r="M63" s="30">
        <f t="shared" si="2"/>
        <v>502.6473873856176</v>
      </c>
      <c r="N63" s="26">
        <f t="shared" si="5"/>
        <v>505.54738738561764</v>
      </c>
      <c r="O63" s="4">
        <v>20.4</v>
      </c>
      <c r="P63" s="4">
        <v>94.6</v>
      </c>
      <c r="Q63" s="28">
        <v>27.1</v>
      </c>
      <c r="R63" s="4">
        <f t="shared" si="3"/>
        <v>36.1</v>
      </c>
    </row>
    <row r="64" spans="1:18" ht="12.75">
      <c r="A64" s="22">
        <v>37128</v>
      </c>
      <c r="B64" s="24">
        <v>237</v>
      </c>
      <c r="C64" s="1">
        <v>0.620833337</v>
      </c>
      <c r="D64" s="25">
        <v>0.620833337</v>
      </c>
      <c r="E64" s="3">
        <f t="shared" si="6"/>
        <v>550</v>
      </c>
      <c r="F64" s="31">
        <v>0</v>
      </c>
      <c r="G64">
        <v>39.11920178</v>
      </c>
      <c r="H64">
        <v>-76.82282698</v>
      </c>
      <c r="I64" s="28">
        <v>1007.7</v>
      </c>
      <c r="J64" s="4">
        <f t="shared" si="4"/>
        <v>954.99</v>
      </c>
      <c r="K64" s="30">
        <f t="shared" si="0"/>
        <v>491.7383791412068</v>
      </c>
      <c r="L64" s="30">
        <f t="shared" si="1"/>
        <v>505.8383791412068</v>
      </c>
      <c r="M64" s="30">
        <f t="shared" si="2"/>
        <v>500.0383791412068</v>
      </c>
      <c r="N64" s="26">
        <f t="shared" si="5"/>
        <v>502.93837914120684</v>
      </c>
      <c r="O64" s="4">
        <v>20.4</v>
      </c>
      <c r="P64" s="4">
        <v>94.7</v>
      </c>
      <c r="Q64" s="28">
        <v>33.6</v>
      </c>
      <c r="R64" s="4">
        <f t="shared" si="3"/>
        <v>42.6</v>
      </c>
    </row>
    <row r="65" spans="1:18" ht="12.75">
      <c r="A65" s="22">
        <v>37128</v>
      </c>
      <c r="B65" s="24">
        <v>237</v>
      </c>
      <c r="C65" s="1">
        <v>0.62094909</v>
      </c>
      <c r="D65" s="25">
        <v>0.62094909</v>
      </c>
      <c r="E65" s="3">
        <f t="shared" si="6"/>
        <v>560</v>
      </c>
      <c r="F65" s="31">
        <v>0</v>
      </c>
      <c r="G65">
        <v>39.12321021</v>
      </c>
      <c r="H65">
        <v>-76.81720191</v>
      </c>
      <c r="I65" s="28">
        <v>1008</v>
      </c>
      <c r="J65" s="4">
        <f t="shared" si="4"/>
        <v>955.29</v>
      </c>
      <c r="K65" s="30">
        <f t="shared" si="0"/>
        <v>489.13019036042016</v>
      </c>
      <c r="L65" s="30">
        <f t="shared" si="1"/>
        <v>503.2301903604202</v>
      </c>
      <c r="M65" s="30">
        <f t="shared" si="2"/>
        <v>497.43019036042017</v>
      </c>
      <c r="N65" s="26">
        <f t="shared" si="5"/>
        <v>500.33019036042015</v>
      </c>
      <c r="O65" s="4">
        <v>20.5</v>
      </c>
      <c r="P65" s="4">
        <v>91.9</v>
      </c>
      <c r="Q65" s="28">
        <v>24.7</v>
      </c>
      <c r="R65" s="4">
        <f t="shared" si="3"/>
        <v>33.7</v>
      </c>
    </row>
    <row r="66" spans="1:18" ht="12.75">
      <c r="A66" s="22">
        <v>37128</v>
      </c>
      <c r="B66" s="24">
        <v>237</v>
      </c>
      <c r="C66" s="1">
        <v>0.621064842</v>
      </c>
      <c r="D66" s="25">
        <v>0.621064842</v>
      </c>
      <c r="E66" s="3">
        <f t="shared" si="6"/>
        <v>570</v>
      </c>
      <c r="F66" s="31">
        <v>0</v>
      </c>
      <c r="G66">
        <v>39.12629479</v>
      </c>
      <c r="H66">
        <v>-76.8108684</v>
      </c>
      <c r="I66" s="28">
        <v>1008.1</v>
      </c>
      <c r="J66" s="4">
        <f t="shared" si="4"/>
        <v>955.39</v>
      </c>
      <c r="K66" s="30">
        <f t="shared" si="0"/>
        <v>488.2609761142269</v>
      </c>
      <c r="L66" s="30">
        <f t="shared" si="1"/>
        <v>502.3609761142269</v>
      </c>
      <c r="M66" s="30">
        <f t="shared" si="2"/>
        <v>496.5609761142269</v>
      </c>
      <c r="N66" s="26">
        <f t="shared" si="5"/>
        <v>499.4609761142269</v>
      </c>
      <c r="O66" s="4">
        <v>20.5</v>
      </c>
      <c r="P66" s="4">
        <v>89.4</v>
      </c>
      <c r="Q66" s="28">
        <v>32.2</v>
      </c>
      <c r="R66" s="4">
        <f t="shared" si="3"/>
        <v>41.2</v>
      </c>
    </row>
    <row r="67" spans="1:18" ht="12.75">
      <c r="A67" s="22">
        <v>37128</v>
      </c>
      <c r="B67" s="24">
        <v>237</v>
      </c>
      <c r="C67" s="1">
        <v>0.621180534</v>
      </c>
      <c r="D67" s="25">
        <v>0.621180534</v>
      </c>
      <c r="E67" s="3">
        <f t="shared" si="6"/>
        <v>580</v>
      </c>
      <c r="F67" s="31">
        <v>0</v>
      </c>
      <c r="G67">
        <v>39.12917826</v>
      </c>
      <c r="H67">
        <v>-76.80407552</v>
      </c>
      <c r="I67" s="28">
        <v>1010.1</v>
      </c>
      <c r="J67" s="4">
        <f t="shared" si="4"/>
        <v>957.39</v>
      </c>
      <c r="K67" s="30">
        <f t="shared" si="0"/>
        <v>470.8957707102129</v>
      </c>
      <c r="L67" s="30">
        <f t="shared" si="1"/>
        <v>484.9957707102129</v>
      </c>
      <c r="M67" s="30">
        <f t="shared" si="2"/>
        <v>479.1957707102129</v>
      </c>
      <c r="N67" s="26">
        <f t="shared" si="5"/>
        <v>482.09577071021295</v>
      </c>
      <c r="O67" s="4">
        <v>21</v>
      </c>
      <c r="P67" s="4">
        <v>88.4</v>
      </c>
      <c r="Q67" s="28">
        <v>23.6</v>
      </c>
      <c r="R67" s="4">
        <f t="shared" si="3"/>
        <v>32.6</v>
      </c>
    </row>
    <row r="68" spans="1:18" ht="12.75">
      <c r="A68" s="22">
        <v>37128</v>
      </c>
      <c r="B68" s="24">
        <v>237</v>
      </c>
      <c r="C68" s="1">
        <v>0.621296287</v>
      </c>
      <c r="D68" s="25">
        <v>0.621296287</v>
      </c>
      <c r="E68" s="3">
        <f t="shared" si="6"/>
        <v>590</v>
      </c>
      <c r="F68" s="31">
        <v>0</v>
      </c>
      <c r="G68">
        <v>39.1319313</v>
      </c>
      <c r="H68">
        <v>-76.79726177</v>
      </c>
      <c r="I68" s="28">
        <v>1011.5</v>
      </c>
      <c r="J68" s="4">
        <f t="shared" si="4"/>
        <v>958.79</v>
      </c>
      <c r="K68" s="30">
        <f t="shared" si="0"/>
        <v>458.76169772187814</v>
      </c>
      <c r="L68" s="30">
        <f t="shared" si="1"/>
        <v>472.86169772187816</v>
      </c>
      <c r="M68" s="30">
        <f t="shared" si="2"/>
        <v>467.06169772187815</v>
      </c>
      <c r="N68" s="26">
        <f t="shared" si="5"/>
        <v>469.9616977218782</v>
      </c>
      <c r="O68" s="4">
        <v>21.1</v>
      </c>
      <c r="P68" s="4">
        <v>87.5</v>
      </c>
      <c r="Q68" s="28">
        <v>32.6</v>
      </c>
      <c r="R68" s="4">
        <f t="shared" si="3"/>
        <v>41.6</v>
      </c>
    </row>
    <row r="69" spans="1:18" ht="12.75">
      <c r="A69" s="22">
        <v>37128</v>
      </c>
      <c r="B69" s="24">
        <v>237</v>
      </c>
      <c r="C69" s="1">
        <v>0.621412039</v>
      </c>
      <c r="D69" s="25">
        <v>0.621412039</v>
      </c>
      <c r="E69" s="3">
        <f t="shared" si="6"/>
        <v>600</v>
      </c>
      <c r="F69" s="31">
        <v>0</v>
      </c>
      <c r="G69">
        <v>39.13446682</v>
      </c>
      <c r="H69">
        <v>-76.79035363</v>
      </c>
      <c r="I69" s="28">
        <v>1010.3</v>
      </c>
      <c r="J69" s="4">
        <f t="shared" si="4"/>
        <v>957.5899999999999</v>
      </c>
      <c r="K69" s="30">
        <f t="shared" si="0"/>
        <v>469.1612457747682</v>
      </c>
      <c r="L69" s="30">
        <f t="shared" si="1"/>
        <v>483.2612457747682</v>
      </c>
      <c r="M69" s="30">
        <f t="shared" si="2"/>
        <v>477.4612457747682</v>
      </c>
      <c r="N69" s="26">
        <f t="shared" si="5"/>
        <v>480.36124577476824</v>
      </c>
      <c r="O69" s="4">
        <v>20.9</v>
      </c>
      <c r="P69" s="4">
        <v>89.5</v>
      </c>
      <c r="Q69" s="28">
        <v>27.6</v>
      </c>
      <c r="R69" s="4">
        <f t="shared" si="3"/>
        <v>36.6</v>
      </c>
    </row>
    <row r="70" spans="1:18" ht="12.75">
      <c r="A70" s="22">
        <v>37128</v>
      </c>
      <c r="B70" s="24">
        <v>237</v>
      </c>
      <c r="C70" s="1">
        <v>0.621527791</v>
      </c>
      <c r="D70" s="25">
        <v>0.621527791</v>
      </c>
      <c r="E70" s="3">
        <f t="shared" si="6"/>
        <v>610</v>
      </c>
      <c r="F70" s="31">
        <v>0</v>
      </c>
      <c r="G70">
        <v>39.13681589</v>
      </c>
      <c r="H70">
        <v>-76.7834572</v>
      </c>
      <c r="I70" s="28">
        <v>1009.5</v>
      </c>
      <c r="J70" s="4">
        <f t="shared" si="4"/>
        <v>956.79</v>
      </c>
      <c r="K70" s="30">
        <f t="shared" si="0"/>
        <v>476.1015204164821</v>
      </c>
      <c r="L70" s="30">
        <f t="shared" si="1"/>
        <v>490.20152041648214</v>
      </c>
      <c r="M70" s="30">
        <f t="shared" si="2"/>
        <v>484.40152041648213</v>
      </c>
      <c r="N70" s="26">
        <f t="shared" si="5"/>
        <v>487.30152041648216</v>
      </c>
      <c r="O70" s="4">
        <v>20.9</v>
      </c>
      <c r="P70" s="4">
        <v>88.3</v>
      </c>
      <c r="Q70" s="28">
        <v>35.9</v>
      </c>
      <c r="R70" s="4">
        <f t="shared" si="3"/>
        <v>44.9</v>
      </c>
    </row>
    <row r="71" spans="1:18" ht="12.75">
      <c r="A71" s="22">
        <v>37128</v>
      </c>
      <c r="B71" s="24">
        <v>237</v>
      </c>
      <c r="C71" s="1">
        <v>0.621643543</v>
      </c>
      <c r="D71" s="25">
        <v>0.621643543</v>
      </c>
      <c r="E71" s="3">
        <f t="shared" si="6"/>
        <v>620</v>
      </c>
      <c r="F71" s="31">
        <v>0</v>
      </c>
      <c r="G71">
        <v>39.13911729</v>
      </c>
      <c r="H71">
        <v>-76.77667723</v>
      </c>
      <c r="I71" s="28">
        <v>1008.6</v>
      </c>
      <c r="J71" s="4">
        <f t="shared" si="4"/>
        <v>955.89</v>
      </c>
      <c r="K71" s="30">
        <f t="shared" si="0"/>
        <v>483.9162691317692</v>
      </c>
      <c r="L71" s="30">
        <f t="shared" si="1"/>
        <v>498.0162691317692</v>
      </c>
      <c r="M71" s="30">
        <f t="shared" si="2"/>
        <v>492.2162691317692</v>
      </c>
      <c r="N71" s="26">
        <f t="shared" si="5"/>
        <v>495.1162691317692</v>
      </c>
      <c r="O71" s="4">
        <v>20.9</v>
      </c>
      <c r="P71" s="4">
        <v>87.7</v>
      </c>
      <c r="Q71" s="28">
        <v>26.4</v>
      </c>
      <c r="R71" s="4">
        <f t="shared" si="3"/>
        <v>35.4</v>
      </c>
    </row>
    <row r="72" spans="1:18" ht="12.75">
      <c r="A72" s="22">
        <v>37128</v>
      </c>
      <c r="B72" s="24">
        <v>237</v>
      </c>
      <c r="C72" s="1">
        <v>0.621759236</v>
      </c>
      <c r="D72" s="25">
        <v>0.621759236</v>
      </c>
      <c r="E72" s="3">
        <f t="shared" si="6"/>
        <v>630</v>
      </c>
      <c r="F72" s="31">
        <v>0</v>
      </c>
      <c r="G72">
        <v>39.14147407</v>
      </c>
      <c r="H72">
        <v>-76.77010954</v>
      </c>
      <c r="I72" s="28">
        <v>1006.6</v>
      </c>
      <c r="J72" s="4">
        <f t="shared" si="4"/>
        <v>953.89</v>
      </c>
      <c r="K72" s="30">
        <f t="shared" si="0"/>
        <v>501.30875288945487</v>
      </c>
      <c r="L72" s="30">
        <f t="shared" si="1"/>
        <v>515.4087528894548</v>
      </c>
      <c r="M72" s="30">
        <f t="shared" si="2"/>
        <v>509.6087528894549</v>
      </c>
      <c r="N72" s="26">
        <f t="shared" si="5"/>
        <v>512.5087528894549</v>
      </c>
      <c r="O72" s="4">
        <v>20.6</v>
      </c>
      <c r="P72" s="4">
        <v>88</v>
      </c>
      <c r="Q72" s="28">
        <v>36.4</v>
      </c>
      <c r="R72" s="4">
        <f t="shared" si="3"/>
        <v>45.4</v>
      </c>
    </row>
    <row r="73" spans="1:18" ht="12.75">
      <c r="A73" s="22">
        <v>37128</v>
      </c>
      <c r="B73" s="24">
        <v>237</v>
      </c>
      <c r="C73" s="1">
        <v>0.621874988</v>
      </c>
      <c r="D73" s="25">
        <v>0.621874988</v>
      </c>
      <c r="E73" s="3">
        <f t="shared" si="6"/>
        <v>640</v>
      </c>
      <c r="F73" s="31">
        <v>0</v>
      </c>
      <c r="G73">
        <v>39.14394917</v>
      </c>
      <c r="H73">
        <v>-76.76357328</v>
      </c>
      <c r="I73" s="28">
        <v>1006</v>
      </c>
      <c r="J73" s="4">
        <f t="shared" si="4"/>
        <v>953.29</v>
      </c>
      <c r="K73" s="30">
        <f aca="true" t="shared" si="7" ref="K73:K136">(8303.951372*(LN(1013.25/J73)))</f>
        <v>506.5336094709773</v>
      </c>
      <c r="L73" s="30">
        <f aca="true" t="shared" si="8" ref="L73:L136">K73+14.1</f>
        <v>520.6336094709773</v>
      </c>
      <c r="M73" s="30">
        <f aca="true" t="shared" si="9" ref="M73:M136">K73+8.3</f>
        <v>514.8336094709773</v>
      </c>
      <c r="N73" s="26">
        <f t="shared" si="5"/>
        <v>517.7336094709773</v>
      </c>
      <c r="O73" s="4">
        <v>20.6</v>
      </c>
      <c r="P73" s="4">
        <v>87.1</v>
      </c>
      <c r="Q73" s="28">
        <v>25.9</v>
      </c>
      <c r="R73" s="4">
        <f t="shared" si="3"/>
        <v>34.9</v>
      </c>
    </row>
    <row r="74" spans="1:18" ht="12.75">
      <c r="A74" s="22">
        <v>37128</v>
      </c>
      <c r="B74" s="24">
        <v>237</v>
      </c>
      <c r="C74" s="1">
        <v>0.62199074</v>
      </c>
      <c r="D74" s="25">
        <v>0.62199074</v>
      </c>
      <c r="E74" s="3">
        <f t="shared" si="6"/>
        <v>650</v>
      </c>
      <c r="F74" s="31">
        <v>0</v>
      </c>
      <c r="G74">
        <v>39.14650386</v>
      </c>
      <c r="H74">
        <v>-76.75701047</v>
      </c>
      <c r="I74" s="28">
        <v>1004.9</v>
      </c>
      <c r="J74" s="4">
        <f aca="true" t="shared" si="10" ref="J74:J137">I74-52.71</f>
        <v>952.1899999999999</v>
      </c>
      <c r="K74" s="30">
        <f t="shared" si="7"/>
        <v>516.1210599022478</v>
      </c>
      <c r="L74" s="30">
        <f t="shared" si="8"/>
        <v>530.2210599022478</v>
      </c>
      <c r="M74" s="30">
        <f t="shared" si="9"/>
        <v>524.4210599022477</v>
      </c>
      <c r="N74" s="26">
        <f aca="true" t="shared" si="11" ref="N74:N137">AVERAGE(L74:M74)</f>
        <v>527.3210599022477</v>
      </c>
      <c r="O74" s="4">
        <v>20.5</v>
      </c>
      <c r="P74" s="4">
        <v>86.4</v>
      </c>
      <c r="Q74" s="28">
        <v>36.6</v>
      </c>
      <c r="R74" s="4">
        <f aca="true" t="shared" si="12" ref="R74:R137">(Q74+9)</f>
        <v>45.6</v>
      </c>
    </row>
    <row r="75" spans="1:18" ht="12.75">
      <c r="A75" s="22">
        <v>37128</v>
      </c>
      <c r="B75" s="24">
        <v>237</v>
      </c>
      <c r="C75" s="1">
        <v>0.622106493</v>
      </c>
      <c r="D75" s="25">
        <v>0.622106493</v>
      </c>
      <c r="E75" s="3">
        <f aca="true" t="shared" si="13" ref="E75:E138">E74+10</f>
        <v>660</v>
      </c>
      <c r="F75" s="31">
        <v>0</v>
      </c>
      <c r="G75">
        <v>39.14880902</v>
      </c>
      <c r="H75">
        <v>-76.75037901</v>
      </c>
      <c r="I75" s="28">
        <v>1004.4</v>
      </c>
      <c r="J75" s="4">
        <f t="shared" si="10"/>
        <v>951.6899999999999</v>
      </c>
      <c r="K75" s="30">
        <f t="shared" si="7"/>
        <v>520.4826538907921</v>
      </c>
      <c r="L75" s="30">
        <f t="shared" si="8"/>
        <v>534.5826538907921</v>
      </c>
      <c r="M75" s="30">
        <f t="shared" si="9"/>
        <v>528.7826538907921</v>
      </c>
      <c r="N75" s="26">
        <f t="shared" si="11"/>
        <v>531.6826538907922</v>
      </c>
      <c r="O75" s="4">
        <v>20.4</v>
      </c>
      <c r="P75" s="4">
        <v>87.4</v>
      </c>
      <c r="Q75" s="28">
        <v>25.7</v>
      </c>
      <c r="R75" s="4">
        <f t="shared" si="12"/>
        <v>34.7</v>
      </c>
    </row>
    <row r="76" spans="1:18" ht="12.75">
      <c r="A76" s="22">
        <v>37128</v>
      </c>
      <c r="B76" s="24">
        <v>237</v>
      </c>
      <c r="C76" s="1">
        <v>0.622222245</v>
      </c>
      <c r="D76" s="25">
        <v>0.622222245</v>
      </c>
      <c r="E76" s="3">
        <f t="shared" si="13"/>
        <v>670</v>
      </c>
      <c r="F76" s="31">
        <v>0</v>
      </c>
      <c r="G76">
        <v>39.1510212</v>
      </c>
      <c r="H76">
        <v>-76.74356536</v>
      </c>
      <c r="I76" s="28">
        <v>1005.1</v>
      </c>
      <c r="J76" s="4">
        <f t="shared" si="10"/>
        <v>952.39</v>
      </c>
      <c r="K76" s="30">
        <f t="shared" si="7"/>
        <v>514.3770635560679</v>
      </c>
      <c r="L76" s="30">
        <f t="shared" si="8"/>
        <v>528.477063556068</v>
      </c>
      <c r="M76" s="30">
        <f t="shared" si="9"/>
        <v>522.6770635560679</v>
      </c>
      <c r="N76" s="26">
        <f t="shared" si="11"/>
        <v>525.577063556068</v>
      </c>
      <c r="O76" s="4">
        <v>20.4</v>
      </c>
      <c r="P76" s="4">
        <v>88.4</v>
      </c>
      <c r="Q76" s="28">
        <v>35.1</v>
      </c>
      <c r="R76" s="4">
        <f t="shared" si="12"/>
        <v>44.1</v>
      </c>
    </row>
    <row r="77" spans="1:18" ht="12.75">
      <c r="A77" s="22">
        <v>37128</v>
      </c>
      <c r="B77" s="24">
        <v>237</v>
      </c>
      <c r="C77" s="1">
        <v>0.622337937</v>
      </c>
      <c r="D77" s="25">
        <v>0.622337937</v>
      </c>
      <c r="E77" s="3">
        <f t="shared" si="13"/>
        <v>680</v>
      </c>
      <c r="F77" s="31">
        <v>0</v>
      </c>
      <c r="G77">
        <v>39.15315037</v>
      </c>
      <c r="H77">
        <v>-76.73661869</v>
      </c>
      <c r="I77" s="28">
        <v>1004.6</v>
      </c>
      <c r="J77" s="4">
        <f t="shared" si="10"/>
        <v>951.89</v>
      </c>
      <c r="K77" s="30">
        <f t="shared" si="7"/>
        <v>518.7377413780407</v>
      </c>
      <c r="L77" s="30">
        <f t="shared" si="8"/>
        <v>532.8377413780407</v>
      </c>
      <c r="M77" s="30">
        <f t="shared" si="9"/>
        <v>527.0377413780407</v>
      </c>
      <c r="N77" s="26">
        <f t="shared" si="11"/>
        <v>529.9377413780408</v>
      </c>
      <c r="O77" s="4">
        <v>20.3</v>
      </c>
      <c r="P77" s="4">
        <v>87.6</v>
      </c>
      <c r="Q77" s="28">
        <v>26.1</v>
      </c>
      <c r="R77" s="4">
        <f t="shared" si="12"/>
        <v>35.1</v>
      </c>
    </row>
    <row r="78" spans="1:18" ht="12.75">
      <c r="A78" s="22">
        <v>37128</v>
      </c>
      <c r="B78" s="24">
        <v>237</v>
      </c>
      <c r="C78" s="1">
        <v>0.62245369</v>
      </c>
      <c r="D78" s="25">
        <v>0.62245369</v>
      </c>
      <c r="E78" s="3">
        <f t="shared" si="13"/>
        <v>690</v>
      </c>
      <c r="F78" s="31">
        <v>0</v>
      </c>
      <c r="G78">
        <v>39.15515516</v>
      </c>
      <c r="H78">
        <v>-76.72949526</v>
      </c>
      <c r="I78" s="28">
        <v>1004.8</v>
      </c>
      <c r="J78" s="4">
        <f t="shared" si="10"/>
        <v>952.0899999999999</v>
      </c>
      <c r="K78" s="30">
        <f t="shared" si="7"/>
        <v>516.9931954474034</v>
      </c>
      <c r="L78" s="30">
        <f t="shared" si="8"/>
        <v>531.0931954474034</v>
      </c>
      <c r="M78" s="30">
        <f t="shared" si="9"/>
        <v>525.2931954474034</v>
      </c>
      <c r="N78" s="26">
        <f t="shared" si="11"/>
        <v>528.1931954474035</v>
      </c>
      <c r="O78" s="4">
        <v>20.4</v>
      </c>
      <c r="P78" s="4">
        <v>86.1</v>
      </c>
      <c r="Q78" s="28">
        <v>35.6</v>
      </c>
      <c r="R78" s="4">
        <f t="shared" si="12"/>
        <v>44.6</v>
      </c>
    </row>
    <row r="79" spans="1:18" ht="12.75">
      <c r="A79" s="22">
        <v>37128</v>
      </c>
      <c r="B79" s="24">
        <v>237</v>
      </c>
      <c r="C79" s="1">
        <v>0.622569442</v>
      </c>
      <c r="D79" s="25">
        <v>0.622569442</v>
      </c>
      <c r="E79" s="3">
        <f t="shared" si="13"/>
        <v>700</v>
      </c>
      <c r="F79" s="31">
        <v>0</v>
      </c>
      <c r="G79">
        <v>39.15698529</v>
      </c>
      <c r="H79">
        <v>-76.72228466</v>
      </c>
      <c r="I79" s="28">
        <v>1005.2</v>
      </c>
      <c r="J79" s="4">
        <f t="shared" si="10"/>
        <v>952.49</v>
      </c>
      <c r="K79" s="30">
        <f t="shared" si="7"/>
        <v>513.5052027165789</v>
      </c>
      <c r="L79" s="30">
        <f t="shared" si="8"/>
        <v>527.6052027165789</v>
      </c>
      <c r="M79" s="30">
        <f t="shared" si="9"/>
        <v>521.8052027165788</v>
      </c>
      <c r="N79" s="26">
        <f t="shared" si="11"/>
        <v>524.7052027165789</v>
      </c>
      <c r="O79" s="4">
        <v>20.5</v>
      </c>
      <c r="P79" s="4">
        <v>82.2</v>
      </c>
      <c r="Q79" s="28">
        <v>27.2</v>
      </c>
      <c r="R79" s="4">
        <f t="shared" si="12"/>
        <v>36.2</v>
      </c>
    </row>
    <row r="80" spans="1:18" ht="12.75">
      <c r="A80" s="22">
        <v>37128</v>
      </c>
      <c r="B80" s="24">
        <v>237</v>
      </c>
      <c r="C80" s="1">
        <v>0.622685194</v>
      </c>
      <c r="D80" s="25">
        <v>0.622685194</v>
      </c>
      <c r="E80" s="3">
        <f t="shared" si="13"/>
        <v>710</v>
      </c>
      <c r="F80" s="31">
        <v>0</v>
      </c>
      <c r="G80">
        <v>39.15873878</v>
      </c>
      <c r="H80">
        <v>-76.71499786</v>
      </c>
      <c r="I80" s="28">
        <v>1004.5</v>
      </c>
      <c r="J80" s="4">
        <f t="shared" si="10"/>
        <v>951.79</v>
      </c>
      <c r="K80" s="30">
        <f t="shared" si="7"/>
        <v>519.6101518020234</v>
      </c>
      <c r="L80" s="30">
        <f t="shared" si="8"/>
        <v>533.7101518020235</v>
      </c>
      <c r="M80" s="30">
        <f t="shared" si="9"/>
        <v>527.9101518020234</v>
      </c>
      <c r="N80" s="26">
        <f t="shared" si="11"/>
        <v>530.8101518020235</v>
      </c>
      <c r="O80" s="4">
        <v>20.5</v>
      </c>
      <c r="P80" s="4">
        <v>86.5</v>
      </c>
      <c r="Q80" s="28">
        <v>36.6</v>
      </c>
      <c r="R80" s="4">
        <f t="shared" si="12"/>
        <v>45.6</v>
      </c>
    </row>
    <row r="81" spans="1:18" ht="12.75">
      <c r="A81" s="22">
        <v>37128</v>
      </c>
      <c r="B81" s="24">
        <v>237</v>
      </c>
      <c r="C81" s="1">
        <v>0.622800946</v>
      </c>
      <c r="D81" s="25">
        <v>0.622800946</v>
      </c>
      <c r="E81" s="3">
        <f t="shared" si="13"/>
        <v>720</v>
      </c>
      <c r="F81" s="31">
        <v>0</v>
      </c>
      <c r="G81">
        <v>39.16060419</v>
      </c>
      <c r="H81">
        <v>-76.70777331</v>
      </c>
      <c r="I81" s="28">
        <v>1004.8</v>
      </c>
      <c r="J81" s="4">
        <f t="shared" si="10"/>
        <v>952.0899999999999</v>
      </c>
      <c r="K81" s="30">
        <f t="shared" si="7"/>
        <v>516.9931954474034</v>
      </c>
      <c r="L81" s="30">
        <f t="shared" si="8"/>
        <v>531.0931954474034</v>
      </c>
      <c r="M81" s="30">
        <f t="shared" si="9"/>
        <v>525.2931954474034</v>
      </c>
      <c r="N81" s="26">
        <f t="shared" si="11"/>
        <v>528.1931954474035</v>
      </c>
      <c r="O81" s="4">
        <v>20.5</v>
      </c>
      <c r="P81" s="4">
        <v>83.3</v>
      </c>
      <c r="Q81" s="28">
        <v>28.2</v>
      </c>
      <c r="R81" s="4">
        <f t="shared" si="12"/>
        <v>37.2</v>
      </c>
    </row>
    <row r="82" spans="1:18" ht="12.75">
      <c r="A82" s="22">
        <v>37128</v>
      </c>
      <c r="B82" s="24">
        <v>237</v>
      </c>
      <c r="C82" s="1">
        <v>0.622916639</v>
      </c>
      <c r="D82" s="25">
        <v>0.622916639</v>
      </c>
      <c r="E82" s="3">
        <f t="shared" si="13"/>
        <v>730</v>
      </c>
      <c r="F82" s="31">
        <v>0</v>
      </c>
      <c r="G82">
        <v>39.16273412</v>
      </c>
      <c r="H82">
        <v>-76.70053933</v>
      </c>
      <c r="I82" s="28">
        <v>1004.3</v>
      </c>
      <c r="J82" s="4">
        <f t="shared" si="10"/>
        <v>951.5899999999999</v>
      </c>
      <c r="K82" s="30">
        <f t="shared" si="7"/>
        <v>521.3552476636096</v>
      </c>
      <c r="L82" s="30">
        <f t="shared" si="8"/>
        <v>535.4552476636096</v>
      </c>
      <c r="M82" s="30">
        <f t="shared" si="9"/>
        <v>529.6552476636095</v>
      </c>
      <c r="N82" s="26">
        <f t="shared" si="11"/>
        <v>532.5552476636096</v>
      </c>
      <c r="O82" s="4">
        <v>20.6</v>
      </c>
      <c r="P82" s="4">
        <v>85.7</v>
      </c>
      <c r="Q82" s="28">
        <v>36.6</v>
      </c>
      <c r="R82" s="4">
        <f t="shared" si="12"/>
        <v>45.6</v>
      </c>
    </row>
    <row r="83" spans="1:18" ht="12.75">
      <c r="A83" s="22">
        <v>37128</v>
      </c>
      <c r="B83" s="24">
        <v>237</v>
      </c>
      <c r="C83" s="1">
        <v>0.623032391</v>
      </c>
      <c r="D83" s="25">
        <v>0.623032391</v>
      </c>
      <c r="E83" s="3">
        <f t="shared" si="13"/>
        <v>740</v>
      </c>
      <c r="F83" s="31">
        <v>0</v>
      </c>
      <c r="G83">
        <v>39.16496532</v>
      </c>
      <c r="H83">
        <v>-76.69342526</v>
      </c>
      <c r="I83" s="28">
        <v>1004.8</v>
      </c>
      <c r="J83" s="4">
        <f t="shared" si="10"/>
        <v>952.0899999999999</v>
      </c>
      <c r="K83" s="30">
        <f t="shared" si="7"/>
        <v>516.9931954474034</v>
      </c>
      <c r="L83" s="30">
        <f t="shared" si="8"/>
        <v>531.0931954474034</v>
      </c>
      <c r="M83" s="30">
        <f t="shared" si="9"/>
        <v>525.2931954474034</v>
      </c>
      <c r="N83" s="26">
        <f t="shared" si="11"/>
        <v>528.1931954474035</v>
      </c>
      <c r="O83" s="4">
        <v>20.8</v>
      </c>
      <c r="P83" s="4">
        <v>84.4</v>
      </c>
      <c r="Q83" s="28">
        <v>26.9</v>
      </c>
      <c r="R83" s="4">
        <f t="shared" si="12"/>
        <v>35.9</v>
      </c>
    </row>
    <row r="84" spans="1:18" ht="12.75">
      <c r="A84" s="22">
        <v>37128</v>
      </c>
      <c r="B84" s="24">
        <v>237</v>
      </c>
      <c r="C84" s="1">
        <v>0.623148143</v>
      </c>
      <c r="D84" s="25">
        <v>0.623148143</v>
      </c>
      <c r="E84" s="3">
        <f t="shared" si="13"/>
        <v>750</v>
      </c>
      <c r="F84" s="31">
        <v>0</v>
      </c>
      <c r="G84">
        <v>39.16873778</v>
      </c>
      <c r="H84">
        <v>-76.68733192</v>
      </c>
      <c r="I84" s="28">
        <v>1003.8</v>
      </c>
      <c r="J84" s="4">
        <f t="shared" si="10"/>
        <v>951.0899999999999</v>
      </c>
      <c r="K84" s="30">
        <f t="shared" si="7"/>
        <v>525.7195924631287</v>
      </c>
      <c r="L84" s="30">
        <f t="shared" si="8"/>
        <v>539.8195924631287</v>
      </c>
      <c r="M84" s="30">
        <f t="shared" si="9"/>
        <v>534.0195924631287</v>
      </c>
      <c r="N84" s="26">
        <f t="shared" si="11"/>
        <v>536.9195924631288</v>
      </c>
      <c r="O84" s="4">
        <v>20.6</v>
      </c>
      <c r="P84" s="4">
        <v>83.7</v>
      </c>
      <c r="Q84" s="28">
        <v>35.6</v>
      </c>
      <c r="R84" s="4">
        <f t="shared" si="12"/>
        <v>44.6</v>
      </c>
    </row>
    <row r="85" spans="1:18" ht="12.75">
      <c r="A85" s="22">
        <v>37128</v>
      </c>
      <c r="B85" s="24">
        <v>237</v>
      </c>
      <c r="C85" s="1">
        <v>0.623263896</v>
      </c>
      <c r="D85" s="25">
        <v>0.623263896</v>
      </c>
      <c r="E85" s="3">
        <f t="shared" si="13"/>
        <v>760</v>
      </c>
      <c r="F85" s="31">
        <v>0</v>
      </c>
      <c r="G85">
        <v>39.17442224</v>
      </c>
      <c r="H85">
        <v>-76.68484886</v>
      </c>
      <c r="I85" s="28">
        <v>1007</v>
      </c>
      <c r="J85" s="4">
        <f t="shared" si="10"/>
        <v>954.29</v>
      </c>
      <c r="K85" s="30">
        <f t="shared" si="7"/>
        <v>497.8273406563812</v>
      </c>
      <c r="L85" s="30">
        <f t="shared" si="8"/>
        <v>511.9273406563812</v>
      </c>
      <c r="M85" s="30">
        <f t="shared" si="9"/>
        <v>506.1273406563812</v>
      </c>
      <c r="N85" s="26">
        <f t="shared" si="11"/>
        <v>509.02734065638117</v>
      </c>
      <c r="O85" s="4">
        <v>20.7</v>
      </c>
      <c r="P85" s="4">
        <v>86.6</v>
      </c>
      <c r="Q85" s="28">
        <v>27.1</v>
      </c>
      <c r="R85" s="4">
        <f t="shared" si="12"/>
        <v>36.1</v>
      </c>
    </row>
    <row r="86" spans="1:18" ht="12.75">
      <c r="A86" s="22">
        <v>37128</v>
      </c>
      <c r="B86" s="24">
        <v>237</v>
      </c>
      <c r="C86" s="1">
        <v>0.623379648</v>
      </c>
      <c r="D86" s="25">
        <v>0.623379648</v>
      </c>
      <c r="E86" s="3">
        <f t="shared" si="13"/>
        <v>770</v>
      </c>
      <c r="F86" s="31">
        <v>0</v>
      </c>
      <c r="G86">
        <v>39.18085832</v>
      </c>
      <c r="H86">
        <v>-76.68385267</v>
      </c>
      <c r="I86" s="28">
        <v>1007.6</v>
      </c>
      <c r="J86" s="4">
        <f t="shared" si="10"/>
        <v>954.89</v>
      </c>
      <c r="K86" s="30">
        <f t="shared" si="7"/>
        <v>492.6079574790697</v>
      </c>
      <c r="L86" s="30">
        <f t="shared" si="8"/>
        <v>506.7079574790697</v>
      </c>
      <c r="M86" s="30">
        <f t="shared" si="9"/>
        <v>500.9079574790697</v>
      </c>
      <c r="N86" s="26">
        <f t="shared" si="11"/>
        <v>503.8079574790697</v>
      </c>
      <c r="O86" s="4">
        <v>20.6</v>
      </c>
      <c r="P86" s="4">
        <v>84.3</v>
      </c>
      <c r="Q86" s="28">
        <v>35.1</v>
      </c>
      <c r="R86" s="4">
        <f t="shared" si="12"/>
        <v>44.1</v>
      </c>
    </row>
    <row r="87" spans="1:18" ht="12.75">
      <c r="A87" s="22">
        <v>37128</v>
      </c>
      <c r="B87" s="24">
        <v>237</v>
      </c>
      <c r="C87" s="1">
        <v>0.6234954</v>
      </c>
      <c r="D87" s="25">
        <v>0.6234954</v>
      </c>
      <c r="E87" s="3">
        <f t="shared" si="13"/>
        <v>780</v>
      </c>
      <c r="F87" s="31">
        <v>0</v>
      </c>
      <c r="G87">
        <v>39.18723619</v>
      </c>
      <c r="H87">
        <v>-76.6829673</v>
      </c>
      <c r="I87" s="28">
        <v>1007.7</v>
      </c>
      <c r="J87" s="4">
        <f t="shared" si="10"/>
        <v>954.99</v>
      </c>
      <c r="K87" s="30">
        <f t="shared" si="7"/>
        <v>491.7383791412068</v>
      </c>
      <c r="L87" s="30">
        <f t="shared" si="8"/>
        <v>505.8383791412068</v>
      </c>
      <c r="M87" s="30">
        <f t="shared" si="9"/>
        <v>500.0383791412068</v>
      </c>
      <c r="N87" s="26">
        <f t="shared" si="11"/>
        <v>502.93837914120684</v>
      </c>
      <c r="O87" s="4">
        <v>20.7</v>
      </c>
      <c r="P87" s="4">
        <v>84.1</v>
      </c>
      <c r="Q87" s="28">
        <v>24.5</v>
      </c>
      <c r="R87" s="4">
        <f t="shared" si="12"/>
        <v>33.5</v>
      </c>
    </row>
    <row r="88" spans="1:18" ht="12.75">
      <c r="A88" s="22">
        <v>37128</v>
      </c>
      <c r="B88" s="24">
        <v>237</v>
      </c>
      <c r="C88" s="1">
        <v>0.623611093</v>
      </c>
      <c r="D88" s="25">
        <v>0.623611093</v>
      </c>
      <c r="E88" s="3">
        <f t="shared" si="13"/>
        <v>790</v>
      </c>
      <c r="F88" s="31">
        <v>0</v>
      </c>
      <c r="G88">
        <v>39.19344282</v>
      </c>
      <c r="H88">
        <v>-76.6818582</v>
      </c>
      <c r="I88" s="28">
        <v>1005.8</v>
      </c>
      <c r="J88" s="4">
        <f t="shared" si="10"/>
        <v>953.0899999999999</v>
      </c>
      <c r="K88" s="30">
        <f t="shared" si="7"/>
        <v>508.275959139452</v>
      </c>
      <c r="L88" s="30">
        <f t="shared" si="8"/>
        <v>522.375959139452</v>
      </c>
      <c r="M88" s="30">
        <f t="shared" si="9"/>
        <v>516.575959139452</v>
      </c>
      <c r="N88" s="26">
        <f t="shared" si="11"/>
        <v>519.475959139452</v>
      </c>
      <c r="O88" s="4">
        <v>20.6</v>
      </c>
      <c r="P88" s="4">
        <v>83.7</v>
      </c>
      <c r="Q88" s="28">
        <v>34.1</v>
      </c>
      <c r="R88" s="4">
        <f t="shared" si="12"/>
        <v>43.1</v>
      </c>
    </row>
    <row r="89" spans="1:18" ht="12.75">
      <c r="A89" s="22">
        <v>37128</v>
      </c>
      <c r="B89" s="24">
        <v>237</v>
      </c>
      <c r="C89" s="1">
        <v>0.623726845</v>
      </c>
      <c r="D89" s="25">
        <v>0.623726845</v>
      </c>
      <c r="E89" s="3">
        <f t="shared" si="13"/>
        <v>800</v>
      </c>
      <c r="F89" s="31">
        <v>0</v>
      </c>
      <c r="G89">
        <v>39.19943019</v>
      </c>
      <c r="H89">
        <v>-76.68060991</v>
      </c>
      <c r="I89" s="28">
        <v>1004.6</v>
      </c>
      <c r="J89" s="4">
        <f t="shared" si="10"/>
        <v>951.89</v>
      </c>
      <c r="K89" s="30">
        <f t="shared" si="7"/>
        <v>518.7377413780407</v>
      </c>
      <c r="L89" s="30">
        <f t="shared" si="8"/>
        <v>532.8377413780407</v>
      </c>
      <c r="M89" s="30">
        <f t="shared" si="9"/>
        <v>527.0377413780407</v>
      </c>
      <c r="N89" s="26">
        <f t="shared" si="11"/>
        <v>529.9377413780408</v>
      </c>
      <c r="O89" s="4">
        <v>20.4</v>
      </c>
      <c r="P89" s="4">
        <v>75.9</v>
      </c>
      <c r="Q89" s="28">
        <v>24.2</v>
      </c>
      <c r="R89" s="4">
        <f t="shared" si="12"/>
        <v>33.2</v>
      </c>
    </row>
    <row r="90" spans="1:18" ht="12.75">
      <c r="A90" s="22">
        <v>37128</v>
      </c>
      <c r="B90" s="24">
        <v>237</v>
      </c>
      <c r="C90" s="1">
        <v>0.623842597</v>
      </c>
      <c r="D90" s="25">
        <v>0.623842597</v>
      </c>
      <c r="E90" s="3">
        <f t="shared" si="13"/>
        <v>810</v>
      </c>
      <c r="F90" s="31">
        <v>0</v>
      </c>
      <c r="G90">
        <v>39.20539751</v>
      </c>
      <c r="H90">
        <v>-76.67946363</v>
      </c>
      <c r="I90" s="28">
        <v>1005.5</v>
      </c>
      <c r="J90" s="4">
        <f t="shared" si="10"/>
        <v>952.79</v>
      </c>
      <c r="K90" s="30">
        <f t="shared" si="7"/>
        <v>510.8901693018705</v>
      </c>
      <c r="L90" s="30">
        <f t="shared" si="8"/>
        <v>524.9901693018705</v>
      </c>
      <c r="M90" s="30">
        <f t="shared" si="9"/>
        <v>519.1901693018705</v>
      </c>
      <c r="N90" s="26">
        <f t="shared" si="11"/>
        <v>522.0901693018704</v>
      </c>
      <c r="O90" s="4">
        <v>20.5</v>
      </c>
      <c r="P90" s="4">
        <v>84.8</v>
      </c>
      <c r="Q90" s="28">
        <v>37.6</v>
      </c>
      <c r="R90" s="4">
        <f t="shared" si="12"/>
        <v>46.6</v>
      </c>
    </row>
    <row r="91" spans="1:18" ht="12.75">
      <c r="A91" s="22">
        <v>37128</v>
      </c>
      <c r="B91" s="24">
        <v>237</v>
      </c>
      <c r="C91" s="1">
        <v>0.623958349</v>
      </c>
      <c r="D91" s="25">
        <v>0.623958349</v>
      </c>
      <c r="E91" s="3">
        <f t="shared" si="13"/>
        <v>820</v>
      </c>
      <c r="F91" s="31">
        <v>0</v>
      </c>
      <c r="G91">
        <v>39.21149039</v>
      </c>
      <c r="H91">
        <v>-76.67862532</v>
      </c>
      <c r="I91" s="28">
        <v>1006.3</v>
      </c>
      <c r="J91" s="4">
        <f t="shared" si="10"/>
        <v>953.5899999999999</v>
      </c>
      <c r="K91" s="30">
        <f t="shared" si="7"/>
        <v>503.92077024443637</v>
      </c>
      <c r="L91" s="30">
        <f t="shared" si="8"/>
        <v>518.0207702444363</v>
      </c>
      <c r="M91" s="30">
        <f t="shared" si="9"/>
        <v>512.2207702444364</v>
      </c>
      <c r="N91" s="26">
        <f t="shared" si="11"/>
        <v>515.1207702444364</v>
      </c>
      <c r="O91" s="4">
        <v>20.5</v>
      </c>
      <c r="P91" s="4">
        <v>88.3</v>
      </c>
      <c r="Q91" s="28">
        <v>29.1</v>
      </c>
      <c r="R91" s="4">
        <f t="shared" si="12"/>
        <v>38.1</v>
      </c>
    </row>
    <row r="92" spans="1:18" ht="12.75">
      <c r="A92" s="22">
        <v>37128</v>
      </c>
      <c r="B92" s="24">
        <v>237</v>
      </c>
      <c r="C92" s="1">
        <v>0.624074101</v>
      </c>
      <c r="D92" s="25">
        <v>0.624074101</v>
      </c>
      <c r="E92" s="3">
        <f t="shared" si="13"/>
        <v>830</v>
      </c>
      <c r="F92" s="31">
        <v>0</v>
      </c>
      <c r="G92">
        <v>39.21786143</v>
      </c>
      <c r="H92">
        <v>-76.67815497</v>
      </c>
      <c r="I92" s="28">
        <v>1006.9</v>
      </c>
      <c r="J92" s="4">
        <f t="shared" si="10"/>
        <v>954.1899999999999</v>
      </c>
      <c r="K92" s="30">
        <f t="shared" si="7"/>
        <v>498.69755688915336</v>
      </c>
      <c r="L92" s="30">
        <f t="shared" si="8"/>
        <v>512.7975568891534</v>
      </c>
      <c r="M92" s="30">
        <f t="shared" si="9"/>
        <v>506.9975568891534</v>
      </c>
      <c r="N92" s="26">
        <f t="shared" si="11"/>
        <v>509.8975568891534</v>
      </c>
      <c r="O92" s="4">
        <v>20.7</v>
      </c>
      <c r="P92" s="4">
        <v>85.2</v>
      </c>
      <c r="Q92" s="28">
        <v>35.6</v>
      </c>
      <c r="R92" s="4">
        <f t="shared" si="12"/>
        <v>44.6</v>
      </c>
    </row>
    <row r="93" spans="1:18" ht="12.75">
      <c r="A93" s="22">
        <v>37128</v>
      </c>
      <c r="B93" s="24">
        <v>237</v>
      </c>
      <c r="C93" s="1">
        <v>0.624189794</v>
      </c>
      <c r="D93" s="25">
        <v>0.624189794</v>
      </c>
      <c r="E93" s="3">
        <f t="shared" si="13"/>
        <v>840</v>
      </c>
      <c r="F93" s="31">
        <v>0</v>
      </c>
      <c r="G93">
        <v>39.22421048</v>
      </c>
      <c r="H93">
        <v>-76.67767102</v>
      </c>
      <c r="I93" s="28">
        <v>1006.8</v>
      </c>
      <c r="J93" s="4">
        <f t="shared" si="10"/>
        <v>954.0899999999999</v>
      </c>
      <c r="K93" s="30">
        <f t="shared" si="7"/>
        <v>499.56786432617514</v>
      </c>
      <c r="L93" s="30">
        <f t="shared" si="8"/>
        <v>513.6678643261752</v>
      </c>
      <c r="M93" s="30">
        <f t="shared" si="9"/>
        <v>507.86786432617515</v>
      </c>
      <c r="N93" s="26">
        <f t="shared" si="11"/>
        <v>510.7678643261752</v>
      </c>
      <c r="O93" s="4">
        <v>20.5</v>
      </c>
      <c r="P93" s="4">
        <v>87.1</v>
      </c>
      <c r="Q93" s="28">
        <v>26.1</v>
      </c>
      <c r="R93" s="4">
        <f t="shared" si="12"/>
        <v>35.1</v>
      </c>
    </row>
    <row r="94" spans="1:18" ht="12.75">
      <c r="A94" s="22">
        <v>37128</v>
      </c>
      <c r="B94" s="24">
        <v>237</v>
      </c>
      <c r="C94" s="1">
        <v>0.624305546</v>
      </c>
      <c r="D94" s="25">
        <v>0.624305546</v>
      </c>
      <c r="E94" s="3">
        <f t="shared" si="13"/>
        <v>850</v>
      </c>
      <c r="F94" s="31">
        <v>0</v>
      </c>
      <c r="G94">
        <v>39.23052871</v>
      </c>
      <c r="H94">
        <v>-76.67692275</v>
      </c>
      <c r="I94" s="28">
        <v>1007.5</v>
      </c>
      <c r="J94" s="4">
        <f t="shared" si="10"/>
        <v>954.79</v>
      </c>
      <c r="K94" s="30">
        <f t="shared" si="7"/>
        <v>493.4776268875139</v>
      </c>
      <c r="L94" s="30">
        <f t="shared" si="8"/>
        <v>507.57762688751393</v>
      </c>
      <c r="M94" s="30">
        <f t="shared" si="9"/>
        <v>501.7776268875139</v>
      </c>
      <c r="N94" s="26">
        <f t="shared" si="11"/>
        <v>504.67762688751395</v>
      </c>
      <c r="O94" s="4">
        <v>20.6</v>
      </c>
      <c r="P94" s="4">
        <v>84.9</v>
      </c>
      <c r="Q94" s="28">
        <v>35.1</v>
      </c>
      <c r="R94" s="4">
        <f t="shared" si="12"/>
        <v>44.1</v>
      </c>
    </row>
    <row r="95" spans="1:18" ht="12.75">
      <c r="A95" s="22">
        <v>37128</v>
      </c>
      <c r="B95" s="24">
        <v>237</v>
      </c>
      <c r="C95" s="1">
        <v>0.624421299</v>
      </c>
      <c r="D95" s="25">
        <v>0.624421299</v>
      </c>
      <c r="E95" s="3">
        <f t="shared" si="13"/>
        <v>860</v>
      </c>
      <c r="F95" s="31">
        <v>0</v>
      </c>
      <c r="G95">
        <v>39.23679829</v>
      </c>
      <c r="H95">
        <v>-76.67597566</v>
      </c>
      <c r="I95" s="28">
        <v>1008.6</v>
      </c>
      <c r="J95" s="4">
        <f t="shared" si="10"/>
        <v>955.89</v>
      </c>
      <c r="K95" s="30">
        <f t="shared" si="7"/>
        <v>483.9162691317692</v>
      </c>
      <c r="L95" s="30">
        <f t="shared" si="8"/>
        <v>498.0162691317692</v>
      </c>
      <c r="M95" s="30">
        <f t="shared" si="9"/>
        <v>492.2162691317692</v>
      </c>
      <c r="N95" s="26">
        <f t="shared" si="11"/>
        <v>495.1162691317692</v>
      </c>
      <c r="O95" s="4">
        <v>20.6</v>
      </c>
      <c r="P95" s="4">
        <v>86.4</v>
      </c>
      <c r="Q95" s="28">
        <v>27.2</v>
      </c>
      <c r="R95" s="4">
        <f t="shared" si="12"/>
        <v>36.2</v>
      </c>
    </row>
    <row r="96" spans="1:18" ht="12.75">
      <c r="A96" s="22">
        <v>37128</v>
      </c>
      <c r="B96" s="24">
        <v>237</v>
      </c>
      <c r="C96" s="1">
        <v>0.624537051</v>
      </c>
      <c r="D96" s="25">
        <v>0.624537051</v>
      </c>
      <c r="E96" s="3">
        <f t="shared" si="13"/>
        <v>870</v>
      </c>
      <c r="F96" s="31">
        <v>0</v>
      </c>
      <c r="G96">
        <v>39.24298321</v>
      </c>
      <c r="H96">
        <v>-76.67462975</v>
      </c>
      <c r="I96" s="28">
        <v>1006.4</v>
      </c>
      <c r="J96" s="4">
        <f t="shared" si="10"/>
        <v>953.6899999999999</v>
      </c>
      <c r="K96" s="30">
        <f t="shared" si="7"/>
        <v>503.0500064992485</v>
      </c>
      <c r="L96" s="30">
        <f t="shared" si="8"/>
        <v>517.1500064992485</v>
      </c>
      <c r="M96" s="30">
        <f t="shared" si="9"/>
        <v>511.35000649924854</v>
      </c>
      <c r="N96" s="26">
        <f t="shared" si="11"/>
        <v>514.2500064992486</v>
      </c>
      <c r="O96" s="4">
        <v>20.5</v>
      </c>
      <c r="P96" s="4">
        <v>85.2</v>
      </c>
      <c r="Q96" s="28">
        <v>36.1</v>
      </c>
      <c r="R96" s="4">
        <f t="shared" si="12"/>
        <v>45.1</v>
      </c>
    </row>
    <row r="97" spans="1:18" ht="12.75">
      <c r="A97" s="22">
        <v>37128</v>
      </c>
      <c r="B97" s="24">
        <v>237</v>
      </c>
      <c r="C97" s="1">
        <v>0.624652803</v>
      </c>
      <c r="D97" s="25">
        <v>0.624652803</v>
      </c>
      <c r="E97" s="3">
        <f t="shared" si="13"/>
        <v>880</v>
      </c>
      <c r="F97" s="31">
        <v>0</v>
      </c>
      <c r="G97">
        <v>39.24878929</v>
      </c>
      <c r="H97">
        <v>-76.67228982</v>
      </c>
      <c r="I97" s="28">
        <v>1006</v>
      </c>
      <c r="J97" s="4">
        <f t="shared" si="10"/>
        <v>953.29</v>
      </c>
      <c r="K97" s="30">
        <f t="shared" si="7"/>
        <v>506.5336094709773</v>
      </c>
      <c r="L97" s="30">
        <f t="shared" si="8"/>
        <v>520.6336094709773</v>
      </c>
      <c r="M97" s="30">
        <f t="shared" si="9"/>
        <v>514.8336094709773</v>
      </c>
      <c r="N97" s="26">
        <f t="shared" si="11"/>
        <v>517.7336094709773</v>
      </c>
      <c r="O97" s="4">
        <v>20.3</v>
      </c>
      <c r="P97" s="4">
        <v>87</v>
      </c>
      <c r="Q97" s="28">
        <v>27.1</v>
      </c>
      <c r="R97" s="4">
        <f t="shared" si="12"/>
        <v>36.1</v>
      </c>
    </row>
    <row r="98" spans="1:18" ht="12.75">
      <c r="A98" s="22">
        <v>37128</v>
      </c>
      <c r="B98" s="24">
        <v>237</v>
      </c>
      <c r="C98" s="1">
        <v>0.624768496</v>
      </c>
      <c r="D98" s="25">
        <v>0.624768496</v>
      </c>
      <c r="E98" s="3">
        <f t="shared" si="13"/>
        <v>890</v>
      </c>
      <c r="F98" s="31">
        <v>0</v>
      </c>
      <c r="G98">
        <v>39.25423392</v>
      </c>
      <c r="H98">
        <v>-76.66888987</v>
      </c>
      <c r="I98" s="28">
        <v>1007.9</v>
      </c>
      <c r="J98" s="4">
        <f t="shared" si="10"/>
        <v>955.1899999999999</v>
      </c>
      <c r="K98" s="30">
        <f t="shared" si="7"/>
        <v>489.99949560094524</v>
      </c>
      <c r="L98" s="30">
        <f t="shared" si="8"/>
        <v>504.09949560094526</v>
      </c>
      <c r="M98" s="30">
        <f t="shared" si="9"/>
        <v>498.29949560094525</v>
      </c>
      <c r="N98" s="26">
        <f t="shared" si="11"/>
        <v>501.1994956009453</v>
      </c>
      <c r="O98" s="4">
        <v>20.7</v>
      </c>
      <c r="P98" s="4">
        <v>82.1</v>
      </c>
      <c r="Q98" s="28">
        <v>36.6</v>
      </c>
      <c r="R98" s="4">
        <f t="shared" si="12"/>
        <v>45.6</v>
      </c>
    </row>
    <row r="99" spans="1:18" ht="12.75">
      <c r="A99" s="22">
        <v>37128</v>
      </c>
      <c r="B99" s="24">
        <v>237</v>
      </c>
      <c r="C99" s="1">
        <v>0.624884248</v>
      </c>
      <c r="D99" s="25">
        <v>0.624884248</v>
      </c>
      <c r="E99" s="3">
        <f t="shared" si="13"/>
        <v>900</v>
      </c>
      <c r="F99" s="31">
        <v>0</v>
      </c>
      <c r="G99">
        <v>39.25965315</v>
      </c>
      <c r="H99">
        <v>-76.66493233</v>
      </c>
      <c r="I99" s="28">
        <v>1007.6</v>
      </c>
      <c r="J99" s="4">
        <f t="shared" si="10"/>
        <v>954.89</v>
      </c>
      <c r="K99" s="30">
        <f t="shared" si="7"/>
        <v>492.6079574790697</v>
      </c>
      <c r="L99" s="30">
        <f t="shared" si="8"/>
        <v>506.7079574790697</v>
      </c>
      <c r="M99" s="30">
        <f t="shared" si="9"/>
        <v>500.9079574790697</v>
      </c>
      <c r="N99" s="26">
        <f t="shared" si="11"/>
        <v>503.8079574790697</v>
      </c>
      <c r="O99" s="4">
        <v>20.6</v>
      </c>
      <c r="P99" s="4">
        <v>86.7</v>
      </c>
      <c r="Q99" s="28">
        <v>27.8</v>
      </c>
      <c r="R99" s="4">
        <f t="shared" si="12"/>
        <v>36.8</v>
      </c>
    </row>
    <row r="100" spans="1:18" ht="12.75">
      <c r="A100" s="22">
        <v>37128</v>
      </c>
      <c r="B100" s="24">
        <v>237</v>
      </c>
      <c r="C100" s="1">
        <v>0.625</v>
      </c>
      <c r="D100" s="25">
        <v>0.625</v>
      </c>
      <c r="E100" s="3">
        <f t="shared" si="13"/>
        <v>910</v>
      </c>
      <c r="F100" s="31">
        <v>0</v>
      </c>
      <c r="G100">
        <v>39.26501505</v>
      </c>
      <c r="H100">
        <v>-76.66092248</v>
      </c>
      <c r="I100" s="28">
        <v>1008.6</v>
      </c>
      <c r="J100" s="4">
        <f t="shared" si="10"/>
        <v>955.89</v>
      </c>
      <c r="K100" s="30">
        <f t="shared" si="7"/>
        <v>483.9162691317692</v>
      </c>
      <c r="L100" s="30">
        <f t="shared" si="8"/>
        <v>498.0162691317692</v>
      </c>
      <c r="M100" s="30">
        <f t="shared" si="9"/>
        <v>492.2162691317692</v>
      </c>
      <c r="N100" s="26">
        <f t="shared" si="11"/>
        <v>495.1162691317692</v>
      </c>
      <c r="O100" s="4">
        <v>20.6</v>
      </c>
      <c r="P100" s="4">
        <v>86.8</v>
      </c>
      <c r="Q100" s="28">
        <v>34.2</v>
      </c>
      <c r="R100" s="4">
        <f t="shared" si="12"/>
        <v>43.2</v>
      </c>
    </row>
    <row r="101" spans="1:18" ht="12.75">
      <c r="A101" s="22">
        <v>37128</v>
      </c>
      <c r="B101" s="24">
        <v>237</v>
      </c>
      <c r="C101" s="1">
        <v>0.625115752</v>
      </c>
      <c r="D101" s="25">
        <v>0.625115752</v>
      </c>
      <c r="E101" s="3">
        <f t="shared" si="13"/>
        <v>920</v>
      </c>
      <c r="F101" s="31">
        <v>0</v>
      </c>
      <c r="G101">
        <v>39.27040047</v>
      </c>
      <c r="H101">
        <v>-76.65701102</v>
      </c>
      <c r="I101" s="28">
        <v>1009.3</v>
      </c>
      <c r="J101" s="4">
        <f t="shared" si="10"/>
        <v>956.5899999999999</v>
      </c>
      <c r="K101" s="30">
        <f t="shared" si="7"/>
        <v>477.83749579037516</v>
      </c>
      <c r="L101" s="30">
        <f t="shared" si="8"/>
        <v>491.9374957903752</v>
      </c>
      <c r="M101" s="30">
        <f t="shared" si="9"/>
        <v>486.13749579037517</v>
      </c>
      <c r="N101" s="26">
        <f t="shared" si="11"/>
        <v>489.03749579037515</v>
      </c>
      <c r="O101" s="4">
        <v>20.7</v>
      </c>
      <c r="P101" s="4">
        <v>86.8</v>
      </c>
      <c r="Q101" s="28">
        <v>27.1</v>
      </c>
      <c r="R101" s="4">
        <f t="shared" si="12"/>
        <v>36.1</v>
      </c>
    </row>
    <row r="102" spans="1:18" ht="12.75">
      <c r="A102" s="22">
        <v>37128</v>
      </c>
      <c r="B102" s="24">
        <v>237</v>
      </c>
      <c r="C102" s="1">
        <v>0.625231504</v>
      </c>
      <c r="D102" s="25">
        <v>0.625231504</v>
      </c>
      <c r="E102" s="3">
        <f t="shared" si="13"/>
        <v>930</v>
      </c>
      <c r="F102" s="31">
        <v>0</v>
      </c>
      <c r="G102">
        <v>39.27572313</v>
      </c>
      <c r="H102">
        <v>-76.65288589</v>
      </c>
      <c r="I102" s="28">
        <v>1010.8</v>
      </c>
      <c r="J102" s="4">
        <f t="shared" si="10"/>
        <v>958.0899999999999</v>
      </c>
      <c r="K102" s="30">
        <f t="shared" si="7"/>
        <v>464.82651786584654</v>
      </c>
      <c r="L102" s="30">
        <f t="shared" si="8"/>
        <v>478.92651786584656</v>
      </c>
      <c r="M102" s="30">
        <f t="shared" si="9"/>
        <v>473.12651786584655</v>
      </c>
      <c r="N102" s="26">
        <f t="shared" si="11"/>
        <v>476.0265178658466</v>
      </c>
      <c r="O102" s="4">
        <v>20.8</v>
      </c>
      <c r="P102" s="4">
        <v>87</v>
      </c>
      <c r="Q102" s="28">
        <v>35</v>
      </c>
      <c r="R102" s="4">
        <f t="shared" si="12"/>
        <v>44</v>
      </c>
    </row>
    <row r="103" spans="1:18" ht="12.75">
      <c r="A103" s="22">
        <v>37128</v>
      </c>
      <c r="B103" s="24">
        <v>237</v>
      </c>
      <c r="C103" s="1">
        <v>0.625347197</v>
      </c>
      <c r="D103" s="25">
        <v>0.625347197</v>
      </c>
      <c r="E103" s="3">
        <f t="shared" si="13"/>
        <v>940</v>
      </c>
      <c r="F103" s="31">
        <v>0</v>
      </c>
      <c r="G103">
        <v>39.28038169</v>
      </c>
      <c r="H103">
        <v>-76.64774003</v>
      </c>
      <c r="I103" s="28">
        <v>1012.2</v>
      </c>
      <c r="J103" s="4">
        <f t="shared" si="10"/>
        <v>959.49</v>
      </c>
      <c r="K103" s="30">
        <f t="shared" si="7"/>
        <v>452.7013038081539</v>
      </c>
      <c r="L103" s="30">
        <f t="shared" si="8"/>
        <v>466.80130380815393</v>
      </c>
      <c r="M103" s="30">
        <f t="shared" si="9"/>
        <v>461.0013038081539</v>
      </c>
      <c r="N103" s="26">
        <f t="shared" si="11"/>
        <v>463.9013038081539</v>
      </c>
      <c r="O103" s="4">
        <v>21.1</v>
      </c>
      <c r="P103" s="4">
        <v>85.3</v>
      </c>
      <c r="Q103" s="28">
        <v>25.6</v>
      </c>
      <c r="R103" s="4">
        <f t="shared" si="12"/>
        <v>34.6</v>
      </c>
    </row>
    <row r="104" spans="1:18" ht="12.75">
      <c r="A104" s="22">
        <v>37128</v>
      </c>
      <c r="B104" s="24">
        <v>237</v>
      </c>
      <c r="C104" s="1">
        <v>0.625462949</v>
      </c>
      <c r="D104" s="25">
        <v>0.625462949</v>
      </c>
      <c r="E104" s="3">
        <f t="shared" si="13"/>
        <v>950</v>
      </c>
      <c r="F104" s="31">
        <v>0</v>
      </c>
      <c r="G104">
        <v>39.28470435</v>
      </c>
      <c r="H104">
        <v>-76.64195315</v>
      </c>
      <c r="I104" s="28">
        <v>1011.9</v>
      </c>
      <c r="J104" s="4">
        <f t="shared" si="10"/>
        <v>959.1899999999999</v>
      </c>
      <c r="K104" s="30">
        <f t="shared" si="7"/>
        <v>455.2980739124983</v>
      </c>
      <c r="L104" s="30">
        <f t="shared" si="8"/>
        <v>469.3980739124983</v>
      </c>
      <c r="M104" s="30">
        <f t="shared" si="9"/>
        <v>463.5980739124983</v>
      </c>
      <c r="N104" s="26">
        <f t="shared" si="11"/>
        <v>466.4980739124983</v>
      </c>
      <c r="O104" s="4">
        <v>21.1</v>
      </c>
      <c r="P104" s="4">
        <v>84.4</v>
      </c>
      <c r="Q104" s="28">
        <v>31.1</v>
      </c>
      <c r="R104" s="4">
        <f t="shared" si="12"/>
        <v>40.1</v>
      </c>
    </row>
    <row r="105" spans="1:18" ht="12.75">
      <c r="A105" s="22">
        <v>37128</v>
      </c>
      <c r="B105" s="24">
        <v>237</v>
      </c>
      <c r="C105" s="1">
        <v>0.625578701</v>
      </c>
      <c r="D105" s="25">
        <v>0.625578701</v>
      </c>
      <c r="E105" s="3">
        <f t="shared" si="13"/>
        <v>960</v>
      </c>
      <c r="F105" s="31">
        <v>0</v>
      </c>
      <c r="G105">
        <v>39.28900335</v>
      </c>
      <c r="H105">
        <v>-76.63618139</v>
      </c>
      <c r="I105" s="28">
        <v>1012.2</v>
      </c>
      <c r="J105" s="4">
        <f t="shared" si="10"/>
        <v>959.49</v>
      </c>
      <c r="K105" s="30">
        <f t="shared" si="7"/>
        <v>452.7013038081539</v>
      </c>
      <c r="L105" s="30">
        <f t="shared" si="8"/>
        <v>466.80130380815393</v>
      </c>
      <c r="M105" s="30">
        <f t="shared" si="9"/>
        <v>461.0013038081539</v>
      </c>
      <c r="N105" s="26">
        <f t="shared" si="11"/>
        <v>463.9013038081539</v>
      </c>
      <c r="O105" s="4">
        <v>21</v>
      </c>
      <c r="P105" s="4">
        <v>85.3</v>
      </c>
      <c r="Q105" s="28">
        <v>23.8</v>
      </c>
      <c r="R105" s="4">
        <f t="shared" si="12"/>
        <v>32.8</v>
      </c>
    </row>
    <row r="106" spans="1:18" ht="12.75">
      <c r="A106" s="22">
        <v>37128</v>
      </c>
      <c r="B106" s="24">
        <v>237</v>
      </c>
      <c r="C106" s="1">
        <v>0.625694454</v>
      </c>
      <c r="D106" s="25">
        <v>0.625694454</v>
      </c>
      <c r="E106" s="3">
        <f t="shared" si="13"/>
        <v>970</v>
      </c>
      <c r="F106" s="31">
        <v>0</v>
      </c>
      <c r="G106">
        <v>39.29350034</v>
      </c>
      <c r="H106">
        <v>-76.62994049</v>
      </c>
      <c r="I106" s="28">
        <v>1012.8</v>
      </c>
      <c r="J106" s="4">
        <f t="shared" si="10"/>
        <v>960.0899999999999</v>
      </c>
      <c r="K106" s="30">
        <f t="shared" si="7"/>
        <v>447.51019847734636</v>
      </c>
      <c r="L106" s="30">
        <f t="shared" si="8"/>
        <v>461.6101984773464</v>
      </c>
      <c r="M106" s="30">
        <f t="shared" si="9"/>
        <v>455.8101984773464</v>
      </c>
      <c r="N106" s="26">
        <f t="shared" si="11"/>
        <v>458.71019847734635</v>
      </c>
      <c r="O106" s="4">
        <v>21.4</v>
      </c>
      <c r="P106" s="4">
        <v>83.5</v>
      </c>
      <c r="Q106" s="28">
        <v>30.6</v>
      </c>
      <c r="R106" s="4">
        <f t="shared" si="12"/>
        <v>39.6</v>
      </c>
    </row>
    <row r="107" spans="1:18" ht="12.75">
      <c r="A107" s="22">
        <v>37128</v>
      </c>
      <c r="B107" s="24">
        <v>237</v>
      </c>
      <c r="C107" s="1">
        <v>0.625810206</v>
      </c>
      <c r="D107" s="25">
        <v>0.625810206</v>
      </c>
      <c r="E107" s="3">
        <f t="shared" si="13"/>
        <v>980</v>
      </c>
      <c r="F107" s="31">
        <v>0</v>
      </c>
      <c r="G107">
        <v>39.29692376</v>
      </c>
      <c r="H107">
        <v>-76.62359359</v>
      </c>
      <c r="I107" s="28">
        <v>1012</v>
      </c>
      <c r="J107" s="4">
        <f t="shared" si="10"/>
        <v>959.29</v>
      </c>
      <c r="K107" s="30">
        <f t="shared" si="7"/>
        <v>454.43239364692107</v>
      </c>
      <c r="L107" s="30">
        <f t="shared" si="8"/>
        <v>468.5323936469211</v>
      </c>
      <c r="M107" s="30">
        <f t="shared" si="9"/>
        <v>462.7323936469211</v>
      </c>
      <c r="N107" s="26">
        <f t="shared" si="11"/>
        <v>465.63239364692106</v>
      </c>
      <c r="O107" s="4">
        <v>21.1</v>
      </c>
      <c r="P107" s="4">
        <v>83.1</v>
      </c>
      <c r="Q107" s="28">
        <v>24.6</v>
      </c>
      <c r="R107" s="4">
        <f t="shared" si="12"/>
        <v>33.6</v>
      </c>
    </row>
    <row r="108" spans="1:18" ht="12.75">
      <c r="A108" s="22">
        <v>37128</v>
      </c>
      <c r="B108" s="24">
        <v>237</v>
      </c>
      <c r="C108" s="1">
        <v>0.625925899</v>
      </c>
      <c r="D108" s="25">
        <v>0.625925899</v>
      </c>
      <c r="E108" s="3">
        <f t="shared" si="13"/>
        <v>990</v>
      </c>
      <c r="F108" s="31">
        <v>0</v>
      </c>
      <c r="G108">
        <v>39.29922892</v>
      </c>
      <c r="H108">
        <v>-76.61682682</v>
      </c>
      <c r="I108" s="28">
        <v>1009.1</v>
      </c>
      <c r="J108" s="4">
        <f t="shared" si="10"/>
        <v>956.39</v>
      </c>
      <c r="K108" s="30">
        <f t="shared" si="7"/>
        <v>479.5738341529816</v>
      </c>
      <c r="L108" s="30">
        <f t="shared" si="8"/>
        <v>493.6738341529816</v>
      </c>
      <c r="M108" s="30">
        <f t="shared" si="9"/>
        <v>487.8738341529816</v>
      </c>
      <c r="N108" s="26">
        <f t="shared" si="11"/>
        <v>490.77383415298164</v>
      </c>
      <c r="O108" s="4">
        <v>21</v>
      </c>
      <c r="P108" s="4">
        <v>83.6</v>
      </c>
      <c r="Q108" s="28">
        <v>33.6</v>
      </c>
      <c r="R108" s="4">
        <f t="shared" si="12"/>
        <v>42.6</v>
      </c>
    </row>
    <row r="109" spans="1:18" ht="12.75">
      <c r="A109" s="22">
        <v>37128</v>
      </c>
      <c r="B109" s="24">
        <v>237</v>
      </c>
      <c r="C109" s="1">
        <v>0.626041651</v>
      </c>
      <c r="D109" s="25">
        <v>0.626041651</v>
      </c>
      <c r="E109" s="3">
        <f t="shared" si="13"/>
        <v>1000</v>
      </c>
      <c r="F109" s="31">
        <v>0</v>
      </c>
      <c r="G109">
        <v>39.29979836</v>
      </c>
      <c r="H109">
        <v>-76.60958783</v>
      </c>
      <c r="I109" s="28">
        <v>1008.8</v>
      </c>
      <c r="J109" s="4">
        <f t="shared" si="10"/>
        <v>956.0899999999999</v>
      </c>
      <c r="K109" s="30">
        <f t="shared" si="7"/>
        <v>482.17902263289693</v>
      </c>
      <c r="L109" s="30">
        <f t="shared" si="8"/>
        <v>496.27902263289695</v>
      </c>
      <c r="M109" s="30">
        <f t="shared" si="9"/>
        <v>490.47902263289694</v>
      </c>
      <c r="N109" s="26">
        <f t="shared" si="11"/>
        <v>493.379022632897</v>
      </c>
      <c r="O109" s="4">
        <v>20.7</v>
      </c>
      <c r="P109" s="4">
        <v>84.7</v>
      </c>
      <c r="Q109" s="28">
        <v>26.2</v>
      </c>
      <c r="R109" s="4">
        <f t="shared" si="12"/>
        <v>35.2</v>
      </c>
    </row>
    <row r="110" spans="1:18" ht="12.75">
      <c r="A110" s="22">
        <v>37128</v>
      </c>
      <c r="B110" s="24">
        <v>237</v>
      </c>
      <c r="C110" s="1">
        <v>0.626157403</v>
      </c>
      <c r="D110" s="25">
        <v>0.626157403</v>
      </c>
      <c r="E110" s="3">
        <f t="shared" si="13"/>
        <v>1010</v>
      </c>
      <c r="F110" s="31">
        <v>0</v>
      </c>
      <c r="G110">
        <v>39.29926347</v>
      </c>
      <c r="H110">
        <v>-76.6021109</v>
      </c>
      <c r="I110" s="28">
        <v>1012.8</v>
      </c>
      <c r="J110" s="4">
        <f t="shared" si="10"/>
        <v>960.0899999999999</v>
      </c>
      <c r="K110" s="30">
        <f t="shared" si="7"/>
        <v>447.51019847734636</v>
      </c>
      <c r="L110" s="30">
        <f t="shared" si="8"/>
        <v>461.6101984773464</v>
      </c>
      <c r="M110" s="30">
        <f t="shared" si="9"/>
        <v>455.8101984773464</v>
      </c>
      <c r="N110" s="26">
        <f t="shared" si="11"/>
        <v>458.71019847734635</v>
      </c>
      <c r="O110" s="4">
        <v>21.2</v>
      </c>
      <c r="P110" s="4">
        <v>82.2</v>
      </c>
      <c r="Q110" s="28">
        <v>36.2</v>
      </c>
      <c r="R110" s="4">
        <f t="shared" si="12"/>
        <v>45.2</v>
      </c>
    </row>
    <row r="111" spans="1:18" ht="12.75">
      <c r="A111" s="22">
        <v>37128</v>
      </c>
      <c r="B111" s="24">
        <v>237</v>
      </c>
      <c r="C111" s="1">
        <v>0.626273155</v>
      </c>
      <c r="D111" s="25">
        <v>0.626273155</v>
      </c>
      <c r="E111" s="3">
        <f t="shared" si="13"/>
        <v>1020</v>
      </c>
      <c r="F111" s="31">
        <v>0</v>
      </c>
      <c r="G111">
        <v>39.29763915</v>
      </c>
      <c r="H111">
        <v>-76.5946868</v>
      </c>
      <c r="I111" s="28">
        <v>1011.2</v>
      </c>
      <c r="J111" s="4">
        <f t="shared" si="10"/>
        <v>958.49</v>
      </c>
      <c r="K111" s="30">
        <f t="shared" si="7"/>
        <v>461.3603639906856</v>
      </c>
      <c r="L111" s="30">
        <f t="shared" si="8"/>
        <v>475.4603639906856</v>
      </c>
      <c r="M111" s="30">
        <f t="shared" si="9"/>
        <v>469.6603639906856</v>
      </c>
      <c r="N111" s="26">
        <f t="shared" si="11"/>
        <v>472.5603639906856</v>
      </c>
      <c r="O111" s="4">
        <v>21</v>
      </c>
      <c r="P111" s="4">
        <v>81.4</v>
      </c>
      <c r="Q111" s="28">
        <v>27.1</v>
      </c>
      <c r="R111" s="4">
        <f t="shared" si="12"/>
        <v>36.1</v>
      </c>
    </row>
    <row r="112" spans="1:18" ht="12.75">
      <c r="A112" s="22">
        <v>37128</v>
      </c>
      <c r="B112" s="24">
        <v>237</v>
      </c>
      <c r="C112" s="1">
        <v>0.626388907</v>
      </c>
      <c r="D112" s="25">
        <v>0.626388907</v>
      </c>
      <c r="E112" s="3">
        <f t="shared" si="13"/>
        <v>1030</v>
      </c>
      <c r="F112" s="31">
        <v>0</v>
      </c>
      <c r="G112">
        <v>39.29468829</v>
      </c>
      <c r="H112">
        <v>-76.58798228</v>
      </c>
      <c r="I112" s="28">
        <v>1011.3</v>
      </c>
      <c r="J112" s="4">
        <f t="shared" si="10"/>
        <v>958.5899999999999</v>
      </c>
      <c r="K112" s="30">
        <f t="shared" si="7"/>
        <v>460.4940515384651</v>
      </c>
      <c r="L112" s="30">
        <f t="shared" si="8"/>
        <v>474.5940515384651</v>
      </c>
      <c r="M112" s="30">
        <f t="shared" si="9"/>
        <v>468.7940515384651</v>
      </c>
      <c r="N112" s="26">
        <f t="shared" si="11"/>
        <v>471.69405153846515</v>
      </c>
      <c r="O112" s="4">
        <v>21.4</v>
      </c>
      <c r="P112" s="4">
        <v>79.9</v>
      </c>
      <c r="Q112" s="28">
        <v>33.1</v>
      </c>
      <c r="R112" s="4">
        <f t="shared" si="12"/>
        <v>42.1</v>
      </c>
    </row>
    <row r="113" spans="1:18" ht="12.75">
      <c r="A113" s="22">
        <v>37128</v>
      </c>
      <c r="B113" s="24">
        <v>237</v>
      </c>
      <c r="C113" s="1">
        <v>0.6265046</v>
      </c>
      <c r="D113" s="25">
        <v>0.6265046</v>
      </c>
      <c r="E113" s="3">
        <f t="shared" si="13"/>
        <v>1040</v>
      </c>
      <c r="F113" s="31">
        <v>0</v>
      </c>
      <c r="G113">
        <v>39.29076499</v>
      </c>
      <c r="H113">
        <v>-76.58198002</v>
      </c>
      <c r="I113" s="28">
        <v>1008.7</v>
      </c>
      <c r="J113" s="4">
        <f t="shared" si="10"/>
        <v>955.99</v>
      </c>
      <c r="K113" s="30">
        <f t="shared" si="7"/>
        <v>483.0476004517717</v>
      </c>
      <c r="L113" s="30">
        <f t="shared" si="8"/>
        <v>497.1476004517717</v>
      </c>
      <c r="M113" s="30">
        <f t="shared" si="9"/>
        <v>491.3476004517717</v>
      </c>
      <c r="N113" s="26">
        <f t="shared" si="11"/>
        <v>494.24760045177175</v>
      </c>
      <c r="O113" s="4">
        <v>20.7</v>
      </c>
      <c r="P113" s="4">
        <v>84.1</v>
      </c>
      <c r="Q113" s="28">
        <v>25.1</v>
      </c>
      <c r="R113" s="4">
        <f t="shared" si="12"/>
        <v>34.1</v>
      </c>
    </row>
    <row r="114" spans="1:18" ht="12.75">
      <c r="A114" s="22">
        <v>37128</v>
      </c>
      <c r="B114" s="24">
        <v>237</v>
      </c>
      <c r="C114" s="1">
        <v>0.626620352</v>
      </c>
      <c r="D114" s="25">
        <v>0.626620352</v>
      </c>
      <c r="E114" s="3">
        <f t="shared" si="13"/>
        <v>1050</v>
      </c>
      <c r="F114" s="31">
        <v>0</v>
      </c>
      <c r="G114">
        <v>39.28681107</v>
      </c>
      <c r="H114">
        <v>-76.57685334</v>
      </c>
      <c r="I114" s="28">
        <v>1008.8</v>
      </c>
      <c r="J114" s="4">
        <f t="shared" si="10"/>
        <v>956.0899999999999</v>
      </c>
      <c r="K114" s="30">
        <f t="shared" si="7"/>
        <v>482.17902263289693</v>
      </c>
      <c r="L114" s="30">
        <f t="shared" si="8"/>
        <v>496.27902263289695</v>
      </c>
      <c r="M114" s="30">
        <f t="shared" si="9"/>
        <v>490.47902263289694</v>
      </c>
      <c r="N114" s="26">
        <f t="shared" si="11"/>
        <v>493.379022632897</v>
      </c>
      <c r="O114" s="4">
        <v>20.5</v>
      </c>
      <c r="P114" s="4">
        <v>83.8</v>
      </c>
      <c r="Q114" s="28">
        <v>33.1</v>
      </c>
      <c r="R114" s="4">
        <f t="shared" si="12"/>
        <v>42.1</v>
      </c>
    </row>
    <row r="115" spans="1:18" ht="12.75">
      <c r="A115" s="22">
        <v>37128</v>
      </c>
      <c r="B115" s="24">
        <v>237</v>
      </c>
      <c r="C115" s="1">
        <v>0.626736104</v>
      </c>
      <c r="D115" s="25">
        <v>0.626736104</v>
      </c>
      <c r="E115" s="3">
        <f t="shared" si="13"/>
        <v>1060</v>
      </c>
      <c r="F115" s="31">
        <v>0</v>
      </c>
      <c r="G115">
        <v>39.28298422</v>
      </c>
      <c r="H115">
        <v>-76.5717187</v>
      </c>
      <c r="I115" s="28">
        <v>1008.4</v>
      </c>
      <c r="J115" s="4">
        <f t="shared" si="10"/>
        <v>955.6899999999999</v>
      </c>
      <c r="K115" s="30">
        <f t="shared" si="7"/>
        <v>485.65387915118896</v>
      </c>
      <c r="L115" s="30">
        <f t="shared" si="8"/>
        <v>499.753879151189</v>
      </c>
      <c r="M115" s="30">
        <f t="shared" si="9"/>
        <v>493.95387915118897</v>
      </c>
      <c r="N115" s="26">
        <f t="shared" si="11"/>
        <v>496.85387915118895</v>
      </c>
      <c r="O115" s="4">
        <v>20.2</v>
      </c>
      <c r="P115" s="4">
        <v>85.1</v>
      </c>
      <c r="Q115" s="28">
        <v>25.2</v>
      </c>
      <c r="R115" s="4">
        <f t="shared" si="12"/>
        <v>34.2</v>
      </c>
    </row>
    <row r="116" spans="1:18" ht="12.75">
      <c r="A116" s="22">
        <v>37128</v>
      </c>
      <c r="B116" s="24">
        <v>237</v>
      </c>
      <c r="C116" s="1">
        <v>0.626851857</v>
      </c>
      <c r="D116" s="25">
        <v>0.626851857</v>
      </c>
      <c r="E116" s="3">
        <f t="shared" si="13"/>
        <v>1070</v>
      </c>
      <c r="F116" s="31">
        <v>0</v>
      </c>
      <c r="G116">
        <v>39.27942734</v>
      </c>
      <c r="H116">
        <v>-76.56663148</v>
      </c>
      <c r="I116" s="28">
        <v>1008.2</v>
      </c>
      <c r="J116" s="4">
        <f t="shared" si="10"/>
        <v>955.49</v>
      </c>
      <c r="K116" s="30">
        <f t="shared" si="7"/>
        <v>487.3918528433174</v>
      </c>
      <c r="L116" s="30">
        <f t="shared" si="8"/>
        <v>501.4918528433174</v>
      </c>
      <c r="M116" s="30">
        <f t="shared" si="9"/>
        <v>495.6918528433174</v>
      </c>
      <c r="N116" s="26">
        <f t="shared" si="11"/>
        <v>498.5918528433174</v>
      </c>
      <c r="O116" s="4">
        <v>20.1</v>
      </c>
      <c r="P116" s="4">
        <v>86.1</v>
      </c>
      <c r="Q116" s="28">
        <v>32.6</v>
      </c>
      <c r="R116" s="4">
        <f t="shared" si="12"/>
        <v>41.6</v>
      </c>
    </row>
    <row r="117" spans="1:18" ht="12.75">
      <c r="A117" s="22">
        <v>37128</v>
      </c>
      <c r="B117" s="24">
        <v>237</v>
      </c>
      <c r="C117" s="1">
        <v>0.626967609</v>
      </c>
      <c r="D117" s="25">
        <v>0.626967609</v>
      </c>
      <c r="E117" s="3">
        <f t="shared" si="13"/>
        <v>1080</v>
      </c>
      <c r="F117" s="31">
        <v>0</v>
      </c>
      <c r="G117">
        <v>39.27615642</v>
      </c>
      <c r="H117">
        <v>-76.56146204</v>
      </c>
      <c r="I117" s="28">
        <v>1009.9</v>
      </c>
      <c r="J117" s="4">
        <f t="shared" si="10"/>
        <v>957.1899999999999</v>
      </c>
      <c r="K117" s="30">
        <f t="shared" si="7"/>
        <v>472.6306580279955</v>
      </c>
      <c r="L117" s="30">
        <f t="shared" si="8"/>
        <v>486.7306580279955</v>
      </c>
      <c r="M117" s="30">
        <f t="shared" si="9"/>
        <v>480.9306580279955</v>
      </c>
      <c r="N117" s="26">
        <f t="shared" si="11"/>
        <v>483.83065802799547</v>
      </c>
      <c r="O117" s="4">
        <v>20.4</v>
      </c>
      <c r="P117" s="4">
        <v>75</v>
      </c>
      <c r="Q117" s="28">
        <v>24.6</v>
      </c>
      <c r="R117" s="4">
        <f t="shared" si="12"/>
        <v>33.6</v>
      </c>
    </row>
    <row r="118" spans="1:18" ht="12.75">
      <c r="A118" s="22">
        <v>37128</v>
      </c>
      <c r="B118" s="24">
        <v>237</v>
      </c>
      <c r="C118" s="1">
        <v>0.627083361</v>
      </c>
      <c r="D118" s="25">
        <v>0.627083361</v>
      </c>
      <c r="E118" s="3">
        <f t="shared" si="13"/>
        <v>1090</v>
      </c>
      <c r="F118" s="31">
        <v>0</v>
      </c>
      <c r="G118">
        <v>39.27260084</v>
      </c>
      <c r="H118">
        <v>-76.55666479</v>
      </c>
      <c r="I118" s="28">
        <v>1010.7</v>
      </c>
      <c r="J118" s="4">
        <f t="shared" si="10"/>
        <v>957.99</v>
      </c>
      <c r="K118" s="30">
        <f t="shared" si="7"/>
        <v>465.693282445564</v>
      </c>
      <c r="L118" s="30">
        <f t="shared" si="8"/>
        <v>479.79328244556405</v>
      </c>
      <c r="M118" s="30">
        <f t="shared" si="9"/>
        <v>473.99328244556403</v>
      </c>
      <c r="N118" s="26">
        <f t="shared" si="11"/>
        <v>476.89328244556407</v>
      </c>
      <c r="O118" s="4">
        <v>20.3</v>
      </c>
      <c r="P118" s="4">
        <v>87.3</v>
      </c>
      <c r="Q118" s="28">
        <v>31.1</v>
      </c>
      <c r="R118" s="4">
        <f t="shared" si="12"/>
        <v>40.1</v>
      </c>
    </row>
    <row r="119" spans="1:18" ht="12.75">
      <c r="A119" s="22">
        <v>37128</v>
      </c>
      <c r="B119" s="24">
        <v>237</v>
      </c>
      <c r="C119" s="1">
        <v>0.627199054</v>
      </c>
      <c r="D119" s="25">
        <v>0.627199054</v>
      </c>
      <c r="E119" s="3">
        <f t="shared" si="13"/>
        <v>1100</v>
      </c>
      <c r="F119" s="31">
        <v>0</v>
      </c>
      <c r="G119">
        <v>39.26834767</v>
      </c>
      <c r="H119">
        <v>-76.55245513</v>
      </c>
      <c r="I119" s="28">
        <v>1010.3</v>
      </c>
      <c r="J119" s="4">
        <f t="shared" si="10"/>
        <v>957.5899999999999</v>
      </c>
      <c r="K119" s="30">
        <f t="shared" si="7"/>
        <v>469.1612457747682</v>
      </c>
      <c r="L119" s="30">
        <f t="shared" si="8"/>
        <v>483.2612457747682</v>
      </c>
      <c r="M119" s="30">
        <f t="shared" si="9"/>
        <v>477.4612457747682</v>
      </c>
      <c r="N119" s="26">
        <f t="shared" si="11"/>
        <v>480.36124577476824</v>
      </c>
      <c r="O119" s="4">
        <v>20.3</v>
      </c>
      <c r="P119" s="4">
        <v>87.6</v>
      </c>
      <c r="Q119" s="28">
        <v>23.8</v>
      </c>
      <c r="R119" s="4">
        <f t="shared" si="12"/>
        <v>32.8</v>
      </c>
    </row>
    <row r="120" spans="1:18" ht="12.75">
      <c r="A120" s="22">
        <v>37128</v>
      </c>
      <c r="B120" s="24">
        <v>237</v>
      </c>
      <c r="C120" s="1">
        <v>0.627314806</v>
      </c>
      <c r="D120" s="25">
        <v>0.627314806</v>
      </c>
      <c r="E120" s="3">
        <f t="shared" si="13"/>
        <v>1110</v>
      </c>
      <c r="F120" s="31">
        <v>0</v>
      </c>
      <c r="G120">
        <v>39.263356</v>
      </c>
      <c r="H120">
        <v>-76.54947557</v>
      </c>
      <c r="I120" s="28">
        <v>1010.7</v>
      </c>
      <c r="J120" s="4">
        <f t="shared" si="10"/>
        <v>957.99</v>
      </c>
      <c r="K120" s="30">
        <f t="shared" si="7"/>
        <v>465.693282445564</v>
      </c>
      <c r="L120" s="30">
        <f t="shared" si="8"/>
        <v>479.79328244556405</v>
      </c>
      <c r="M120" s="30">
        <f t="shared" si="9"/>
        <v>473.99328244556403</v>
      </c>
      <c r="N120" s="26">
        <f t="shared" si="11"/>
        <v>476.89328244556407</v>
      </c>
      <c r="O120" s="4">
        <v>20.3</v>
      </c>
      <c r="P120" s="4">
        <v>84.4</v>
      </c>
      <c r="Q120" s="28">
        <v>31.7</v>
      </c>
      <c r="R120" s="4">
        <f t="shared" si="12"/>
        <v>40.7</v>
      </c>
    </row>
    <row r="121" spans="1:18" ht="12.75">
      <c r="A121" s="22">
        <v>37128</v>
      </c>
      <c r="B121" s="24">
        <v>237</v>
      </c>
      <c r="C121" s="1">
        <v>0.627430558</v>
      </c>
      <c r="D121" s="25">
        <v>0.627430558</v>
      </c>
      <c r="E121" s="3">
        <f t="shared" si="13"/>
        <v>1120</v>
      </c>
      <c r="F121" s="31">
        <v>0</v>
      </c>
      <c r="G121">
        <v>39.25784309</v>
      </c>
      <c r="H121">
        <v>-76.54804662</v>
      </c>
      <c r="I121" s="28">
        <v>1011.9</v>
      </c>
      <c r="J121" s="4">
        <f t="shared" si="10"/>
        <v>959.1899999999999</v>
      </c>
      <c r="K121" s="30">
        <f t="shared" si="7"/>
        <v>455.2980739124983</v>
      </c>
      <c r="L121" s="30">
        <f t="shared" si="8"/>
        <v>469.3980739124983</v>
      </c>
      <c r="M121" s="30">
        <f t="shared" si="9"/>
        <v>463.5980739124983</v>
      </c>
      <c r="N121" s="26">
        <f t="shared" si="11"/>
        <v>466.4980739124983</v>
      </c>
      <c r="O121" s="4">
        <v>20.4</v>
      </c>
      <c r="P121" s="4">
        <v>88.8</v>
      </c>
      <c r="Q121" s="28">
        <v>26.2</v>
      </c>
      <c r="R121" s="4">
        <f t="shared" si="12"/>
        <v>35.2</v>
      </c>
    </row>
    <row r="122" spans="1:18" ht="12.75">
      <c r="A122" s="22">
        <v>37128</v>
      </c>
      <c r="B122" s="24">
        <v>237</v>
      </c>
      <c r="C122" s="1">
        <v>0.62754631</v>
      </c>
      <c r="D122" s="25">
        <v>0.62754631</v>
      </c>
      <c r="E122" s="3">
        <f t="shared" si="13"/>
        <v>1130</v>
      </c>
      <c r="F122" s="31">
        <v>0</v>
      </c>
      <c r="G122">
        <v>39.25220101</v>
      </c>
      <c r="H122">
        <v>-76.54763964</v>
      </c>
      <c r="I122" s="28">
        <v>1013.9</v>
      </c>
      <c r="J122" s="4">
        <f t="shared" si="10"/>
        <v>961.1899999999999</v>
      </c>
      <c r="K122" s="30">
        <f t="shared" si="7"/>
        <v>438.001592228107</v>
      </c>
      <c r="L122" s="30">
        <f t="shared" si="8"/>
        <v>452.101592228107</v>
      </c>
      <c r="M122" s="30">
        <f t="shared" si="9"/>
        <v>446.301592228107</v>
      </c>
      <c r="N122" s="26">
        <f t="shared" si="11"/>
        <v>449.20159222810696</v>
      </c>
      <c r="O122" s="4">
        <v>20.3</v>
      </c>
      <c r="P122" s="4">
        <v>89.8</v>
      </c>
      <c r="Q122" s="28">
        <v>33.1</v>
      </c>
      <c r="R122" s="4">
        <f t="shared" si="12"/>
        <v>42.1</v>
      </c>
    </row>
    <row r="123" spans="1:18" ht="12.75">
      <c r="A123" s="22">
        <v>37128</v>
      </c>
      <c r="B123" s="24">
        <v>237</v>
      </c>
      <c r="C123" s="1">
        <v>0.627662063</v>
      </c>
      <c r="D123" s="25">
        <v>0.627662063</v>
      </c>
      <c r="E123" s="3">
        <f t="shared" si="13"/>
        <v>1140</v>
      </c>
      <c r="F123" s="31">
        <v>0</v>
      </c>
      <c r="G123">
        <v>39.24671708</v>
      </c>
      <c r="H123">
        <v>-76.54561131</v>
      </c>
      <c r="I123" s="28">
        <v>1016</v>
      </c>
      <c r="J123" s="4">
        <f t="shared" si="10"/>
        <v>963.29</v>
      </c>
      <c r="K123" s="30">
        <f t="shared" si="7"/>
        <v>419.8789774930977</v>
      </c>
      <c r="L123" s="30">
        <f t="shared" si="8"/>
        <v>433.9789774930977</v>
      </c>
      <c r="M123" s="30">
        <f t="shared" si="9"/>
        <v>428.1789774930977</v>
      </c>
      <c r="N123" s="26">
        <f t="shared" si="11"/>
        <v>431.0789774930977</v>
      </c>
      <c r="O123" s="4">
        <v>20.6</v>
      </c>
      <c r="P123" s="4">
        <v>90.5</v>
      </c>
      <c r="Q123" s="28">
        <v>25.1</v>
      </c>
      <c r="R123" s="4">
        <f t="shared" si="12"/>
        <v>34.1</v>
      </c>
    </row>
    <row r="124" spans="1:18" ht="12.75">
      <c r="A124" s="22">
        <v>37128</v>
      </c>
      <c r="B124" s="24">
        <v>237</v>
      </c>
      <c r="C124" s="1">
        <v>0.627777755</v>
      </c>
      <c r="D124" s="25">
        <v>0.627777755</v>
      </c>
      <c r="E124" s="3">
        <f t="shared" si="13"/>
        <v>1150</v>
      </c>
      <c r="F124" s="31">
        <v>0</v>
      </c>
      <c r="G124">
        <v>39.2413989</v>
      </c>
      <c r="H124">
        <v>-76.54283813</v>
      </c>
      <c r="I124" s="28">
        <v>1016.1</v>
      </c>
      <c r="J124" s="4">
        <f t="shared" si="10"/>
        <v>963.39</v>
      </c>
      <c r="K124" s="30">
        <f t="shared" si="7"/>
        <v>419.0169815851667</v>
      </c>
      <c r="L124" s="30">
        <f t="shared" si="8"/>
        <v>433.11698158516674</v>
      </c>
      <c r="M124" s="30">
        <f t="shared" si="9"/>
        <v>427.31698158516673</v>
      </c>
      <c r="N124" s="26">
        <f t="shared" si="11"/>
        <v>430.21698158516676</v>
      </c>
      <c r="O124" s="4">
        <v>20.6</v>
      </c>
      <c r="P124" s="4">
        <v>86.4</v>
      </c>
      <c r="Q124" s="28">
        <v>31.1</v>
      </c>
      <c r="R124" s="4">
        <f t="shared" si="12"/>
        <v>40.1</v>
      </c>
    </row>
    <row r="125" spans="1:18" ht="12.75">
      <c r="A125" s="22">
        <v>37128</v>
      </c>
      <c r="B125" s="24">
        <v>237</v>
      </c>
      <c r="C125" s="1">
        <v>0.627893507</v>
      </c>
      <c r="D125" s="25">
        <v>0.627893507</v>
      </c>
      <c r="E125" s="3">
        <f t="shared" si="13"/>
        <v>1160</v>
      </c>
      <c r="F125" s="31">
        <v>0</v>
      </c>
      <c r="G125">
        <v>39.23629669</v>
      </c>
      <c r="H125">
        <v>-76.54016056</v>
      </c>
      <c r="I125" s="28">
        <v>1015.1</v>
      </c>
      <c r="J125" s="4">
        <f t="shared" si="10"/>
        <v>962.39</v>
      </c>
      <c r="K125" s="30">
        <f t="shared" si="7"/>
        <v>427.64096991027475</v>
      </c>
      <c r="L125" s="30">
        <f t="shared" si="8"/>
        <v>441.74096991027477</v>
      </c>
      <c r="M125" s="30">
        <f t="shared" si="9"/>
        <v>435.94096991027476</v>
      </c>
      <c r="N125" s="26">
        <f t="shared" si="11"/>
        <v>438.8409699102748</v>
      </c>
      <c r="O125" s="4">
        <v>20.5</v>
      </c>
      <c r="P125" s="4">
        <v>89.1</v>
      </c>
      <c r="Q125" s="28">
        <v>24.7</v>
      </c>
      <c r="R125" s="4">
        <f t="shared" si="12"/>
        <v>33.7</v>
      </c>
    </row>
    <row r="126" spans="1:18" ht="12.75">
      <c r="A126" s="22">
        <v>37128</v>
      </c>
      <c r="B126" s="24">
        <v>237</v>
      </c>
      <c r="C126" s="1">
        <v>0.62800926</v>
      </c>
      <c r="D126" s="25">
        <v>0.62800926</v>
      </c>
      <c r="E126" s="3">
        <f t="shared" si="13"/>
        <v>1170</v>
      </c>
      <c r="F126" s="31">
        <v>0</v>
      </c>
      <c r="G126">
        <v>39.23159044</v>
      </c>
      <c r="H126">
        <v>-76.53745571</v>
      </c>
      <c r="I126" s="28">
        <v>1013.4</v>
      </c>
      <c r="J126" s="4">
        <f t="shared" si="10"/>
        <v>960.6899999999999</v>
      </c>
      <c r="K126" s="30">
        <f t="shared" si="7"/>
        <v>442.32233627006025</v>
      </c>
      <c r="L126" s="30">
        <f t="shared" si="8"/>
        <v>456.42233627006027</v>
      </c>
      <c r="M126" s="30">
        <f t="shared" si="9"/>
        <v>450.62233627006026</v>
      </c>
      <c r="N126" s="26">
        <f t="shared" si="11"/>
        <v>453.52233627006024</v>
      </c>
      <c r="O126" s="4">
        <v>20</v>
      </c>
      <c r="P126" s="4">
        <v>93.1</v>
      </c>
      <c r="Q126" s="28">
        <v>32.6</v>
      </c>
      <c r="R126" s="4">
        <f t="shared" si="12"/>
        <v>41.6</v>
      </c>
    </row>
    <row r="127" spans="1:18" ht="12.75">
      <c r="A127" s="22">
        <v>37128</v>
      </c>
      <c r="B127" s="24">
        <v>237</v>
      </c>
      <c r="C127" s="1">
        <v>0.628125012</v>
      </c>
      <c r="D127" s="25">
        <v>0.628125012</v>
      </c>
      <c r="E127" s="3">
        <f t="shared" si="13"/>
        <v>1180</v>
      </c>
      <c r="F127" s="31">
        <v>0</v>
      </c>
      <c r="G127">
        <v>39.22715671</v>
      </c>
      <c r="H127">
        <v>-76.53448565</v>
      </c>
      <c r="I127" s="28">
        <v>1012.3</v>
      </c>
      <c r="J127" s="4">
        <f t="shared" si="10"/>
        <v>959.5899999999999</v>
      </c>
      <c r="K127" s="30">
        <f t="shared" si="7"/>
        <v>451.83589419734983</v>
      </c>
      <c r="L127" s="30">
        <f t="shared" si="8"/>
        <v>465.93589419734985</v>
      </c>
      <c r="M127" s="30">
        <f t="shared" si="9"/>
        <v>460.13589419734984</v>
      </c>
      <c r="N127" s="26">
        <f t="shared" si="11"/>
        <v>463.0358941973499</v>
      </c>
      <c r="O127" s="4">
        <v>19.9</v>
      </c>
      <c r="P127" s="4">
        <v>90.7</v>
      </c>
      <c r="Q127" s="28">
        <v>23.2</v>
      </c>
      <c r="R127" s="4">
        <f t="shared" si="12"/>
        <v>32.2</v>
      </c>
    </row>
    <row r="128" spans="1:18" ht="12.75">
      <c r="A128" s="22">
        <v>37128</v>
      </c>
      <c r="B128" s="24">
        <v>237</v>
      </c>
      <c r="C128" s="1">
        <v>0.628240764</v>
      </c>
      <c r="D128" s="25">
        <v>0.628240764</v>
      </c>
      <c r="E128" s="3">
        <f t="shared" si="13"/>
        <v>1190</v>
      </c>
      <c r="F128" s="31">
        <v>0</v>
      </c>
      <c r="G128">
        <v>39.22295057</v>
      </c>
      <c r="H128">
        <v>-76.53120851</v>
      </c>
      <c r="I128" s="28">
        <v>1012.7</v>
      </c>
      <c r="J128" s="4">
        <f t="shared" si="10"/>
        <v>959.99</v>
      </c>
      <c r="K128" s="30">
        <f t="shared" si="7"/>
        <v>448.3751573727564</v>
      </c>
      <c r="L128" s="30">
        <f t="shared" si="8"/>
        <v>462.4751573727564</v>
      </c>
      <c r="M128" s="30">
        <f t="shared" si="9"/>
        <v>456.6751573727564</v>
      </c>
      <c r="N128" s="26">
        <f t="shared" si="11"/>
        <v>459.5751573727564</v>
      </c>
      <c r="O128" s="4">
        <v>19.9</v>
      </c>
      <c r="P128" s="4">
        <v>89.4</v>
      </c>
      <c r="Q128" s="28">
        <v>30.6</v>
      </c>
      <c r="R128" s="4">
        <f t="shared" si="12"/>
        <v>39.6</v>
      </c>
    </row>
    <row r="129" spans="1:18" ht="12.75">
      <c r="A129" s="22">
        <v>37128</v>
      </c>
      <c r="B129" s="24">
        <v>237</v>
      </c>
      <c r="C129" s="1">
        <v>0.628356457</v>
      </c>
      <c r="D129" s="25">
        <v>0.628356457</v>
      </c>
      <c r="E129" s="3">
        <f t="shared" si="13"/>
        <v>1200</v>
      </c>
      <c r="F129" s="31">
        <v>0</v>
      </c>
      <c r="G129">
        <v>39.2189213</v>
      </c>
      <c r="H129">
        <v>-76.52767041</v>
      </c>
      <c r="I129" s="28">
        <v>1011.7</v>
      </c>
      <c r="J129" s="4">
        <f t="shared" si="10"/>
        <v>958.99</v>
      </c>
      <c r="K129" s="30">
        <f t="shared" si="7"/>
        <v>457.0297052301196</v>
      </c>
      <c r="L129" s="30">
        <f t="shared" si="8"/>
        <v>471.1297052301196</v>
      </c>
      <c r="M129" s="30">
        <f t="shared" si="9"/>
        <v>465.3297052301196</v>
      </c>
      <c r="N129" s="26">
        <f t="shared" si="11"/>
        <v>468.22970523011963</v>
      </c>
      <c r="O129" s="4">
        <v>19.8</v>
      </c>
      <c r="P129" s="4">
        <v>94.6</v>
      </c>
      <c r="Q129" s="28">
        <v>22.6</v>
      </c>
      <c r="R129" s="4">
        <f t="shared" si="12"/>
        <v>31.6</v>
      </c>
    </row>
    <row r="130" spans="1:18" ht="12.75">
      <c r="A130" s="22">
        <v>37128</v>
      </c>
      <c r="B130" s="24">
        <v>237</v>
      </c>
      <c r="C130" s="1">
        <v>0.628472209</v>
      </c>
      <c r="D130" s="25">
        <v>0.628472209</v>
      </c>
      <c r="E130" s="3">
        <f t="shared" si="13"/>
        <v>1210</v>
      </c>
      <c r="F130" s="31">
        <v>0</v>
      </c>
      <c r="G130">
        <v>39.21506929</v>
      </c>
      <c r="H130">
        <v>-76.52377684</v>
      </c>
      <c r="I130" s="28">
        <v>1011.4</v>
      </c>
      <c r="J130" s="4">
        <f t="shared" si="10"/>
        <v>958.6899999999999</v>
      </c>
      <c r="K130" s="30">
        <f t="shared" si="7"/>
        <v>459.6278294551445</v>
      </c>
      <c r="L130" s="30">
        <f t="shared" si="8"/>
        <v>473.7278294551445</v>
      </c>
      <c r="M130" s="30">
        <f t="shared" si="9"/>
        <v>467.9278294551445</v>
      </c>
      <c r="N130" s="26">
        <f t="shared" si="11"/>
        <v>470.8278294551445</v>
      </c>
      <c r="O130" s="4">
        <v>19.7</v>
      </c>
      <c r="P130" s="4">
        <v>94.2</v>
      </c>
      <c r="Q130" s="28">
        <v>30.6</v>
      </c>
      <c r="R130" s="4">
        <f t="shared" si="12"/>
        <v>39.6</v>
      </c>
    </row>
    <row r="131" spans="1:18" ht="12.75">
      <c r="A131" s="22">
        <v>37128</v>
      </c>
      <c r="B131" s="24">
        <v>237</v>
      </c>
      <c r="C131" s="1">
        <v>0.628587961</v>
      </c>
      <c r="D131" s="25">
        <v>0.628587961</v>
      </c>
      <c r="E131" s="3">
        <f t="shared" si="13"/>
        <v>1220</v>
      </c>
      <c r="F131" s="31">
        <v>0</v>
      </c>
      <c r="G131">
        <v>39.21143784</v>
      </c>
      <c r="H131">
        <v>-76.5194953</v>
      </c>
      <c r="I131" s="28">
        <v>1012</v>
      </c>
      <c r="J131" s="4">
        <f t="shared" si="10"/>
        <v>959.29</v>
      </c>
      <c r="K131" s="30">
        <f t="shared" si="7"/>
        <v>454.43239364692107</v>
      </c>
      <c r="L131" s="30">
        <f t="shared" si="8"/>
        <v>468.5323936469211</v>
      </c>
      <c r="M131" s="30">
        <f t="shared" si="9"/>
        <v>462.7323936469211</v>
      </c>
      <c r="N131" s="26">
        <f t="shared" si="11"/>
        <v>465.63239364692106</v>
      </c>
      <c r="O131" s="4">
        <v>19.9</v>
      </c>
      <c r="P131" s="4">
        <v>92.9</v>
      </c>
      <c r="Q131" s="28">
        <v>22.2</v>
      </c>
      <c r="R131" s="4">
        <f t="shared" si="12"/>
        <v>31.2</v>
      </c>
    </row>
    <row r="132" spans="1:18" ht="12.75">
      <c r="A132" s="22">
        <v>37128</v>
      </c>
      <c r="B132" s="24">
        <v>237</v>
      </c>
      <c r="C132" s="1">
        <v>0.628703713</v>
      </c>
      <c r="D132" s="25">
        <v>0.628703713</v>
      </c>
      <c r="E132" s="3">
        <f t="shared" si="13"/>
        <v>1230</v>
      </c>
      <c r="F132" s="31">
        <v>0</v>
      </c>
      <c r="G132">
        <v>39.20803607</v>
      </c>
      <c r="H132">
        <v>-76.51489583</v>
      </c>
      <c r="I132" s="28">
        <v>1011.9</v>
      </c>
      <c r="J132" s="4">
        <f t="shared" si="10"/>
        <v>959.1899999999999</v>
      </c>
      <c r="K132" s="30">
        <f t="shared" si="7"/>
        <v>455.2980739124983</v>
      </c>
      <c r="L132" s="30">
        <f t="shared" si="8"/>
        <v>469.3980739124983</v>
      </c>
      <c r="M132" s="30">
        <f t="shared" si="9"/>
        <v>463.5980739124983</v>
      </c>
      <c r="N132" s="26">
        <f t="shared" si="11"/>
        <v>466.4980739124983</v>
      </c>
      <c r="O132" s="4">
        <v>20</v>
      </c>
      <c r="P132" s="4">
        <v>89.7</v>
      </c>
      <c r="Q132" s="28">
        <v>28.1</v>
      </c>
      <c r="R132" s="4">
        <f t="shared" si="12"/>
        <v>37.1</v>
      </c>
    </row>
    <row r="133" spans="1:18" ht="12.75">
      <c r="A133" s="22">
        <v>37128</v>
      </c>
      <c r="B133" s="24">
        <v>237</v>
      </c>
      <c r="C133" s="1">
        <v>0.628819466</v>
      </c>
      <c r="D133" s="25">
        <v>0.628819466</v>
      </c>
      <c r="E133" s="3">
        <f t="shared" si="13"/>
        <v>1240</v>
      </c>
      <c r="F133" s="31">
        <v>0</v>
      </c>
      <c r="G133">
        <v>39.20465739</v>
      </c>
      <c r="H133">
        <v>-76.51015726</v>
      </c>
      <c r="I133" s="28">
        <v>1012</v>
      </c>
      <c r="J133" s="4">
        <f t="shared" si="10"/>
        <v>959.29</v>
      </c>
      <c r="K133" s="30">
        <f t="shared" si="7"/>
        <v>454.43239364692107</v>
      </c>
      <c r="L133" s="30">
        <f t="shared" si="8"/>
        <v>468.5323936469211</v>
      </c>
      <c r="M133" s="30">
        <f t="shared" si="9"/>
        <v>462.7323936469211</v>
      </c>
      <c r="N133" s="26">
        <f t="shared" si="11"/>
        <v>465.63239364692106</v>
      </c>
      <c r="O133" s="4">
        <v>20.1</v>
      </c>
      <c r="P133" s="4">
        <v>87</v>
      </c>
      <c r="Q133" s="28">
        <v>20.6</v>
      </c>
      <c r="R133" s="4">
        <f t="shared" si="12"/>
        <v>29.6</v>
      </c>
    </row>
    <row r="134" spans="1:18" ht="12.75">
      <c r="A134" s="22">
        <v>37128</v>
      </c>
      <c r="B134" s="24">
        <v>237</v>
      </c>
      <c r="C134" s="1">
        <v>0.628935158</v>
      </c>
      <c r="D134" s="25">
        <v>0.628935158</v>
      </c>
      <c r="E134" s="3">
        <f t="shared" si="13"/>
        <v>1250</v>
      </c>
      <c r="F134" s="31">
        <v>0</v>
      </c>
      <c r="G134">
        <v>39.20141577</v>
      </c>
      <c r="H134">
        <v>-76.50529945</v>
      </c>
      <c r="I134" s="28">
        <v>1011.3</v>
      </c>
      <c r="J134" s="4">
        <f t="shared" si="10"/>
        <v>958.5899999999999</v>
      </c>
      <c r="K134" s="30">
        <f t="shared" si="7"/>
        <v>460.4940515384651</v>
      </c>
      <c r="L134" s="30">
        <f t="shared" si="8"/>
        <v>474.5940515384651</v>
      </c>
      <c r="M134" s="30">
        <f t="shared" si="9"/>
        <v>468.7940515384651</v>
      </c>
      <c r="N134" s="26">
        <f t="shared" si="11"/>
        <v>471.69405153846515</v>
      </c>
      <c r="O134" s="4">
        <v>19.9</v>
      </c>
      <c r="P134" s="4">
        <v>83.3</v>
      </c>
      <c r="Q134" s="28">
        <v>27.1</v>
      </c>
      <c r="R134" s="4">
        <f t="shared" si="12"/>
        <v>36.1</v>
      </c>
    </row>
    <row r="135" spans="1:18" ht="12.75">
      <c r="A135" s="22">
        <v>37128</v>
      </c>
      <c r="B135" s="24">
        <v>237</v>
      </c>
      <c r="C135" s="1">
        <v>0.62905091</v>
      </c>
      <c r="D135" s="25">
        <v>0.62905091</v>
      </c>
      <c r="E135" s="3">
        <f t="shared" si="13"/>
        <v>1260</v>
      </c>
      <c r="F135" s="31">
        <v>0</v>
      </c>
      <c r="G135">
        <v>39.19842831</v>
      </c>
      <c r="H135">
        <v>-76.50032852</v>
      </c>
      <c r="I135" s="28">
        <v>1011.9</v>
      </c>
      <c r="J135" s="4">
        <f t="shared" si="10"/>
        <v>959.1899999999999</v>
      </c>
      <c r="K135" s="30">
        <f t="shared" si="7"/>
        <v>455.2980739124983</v>
      </c>
      <c r="L135" s="30">
        <f t="shared" si="8"/>
        <v>469.3980739124983</v>
      </c>
      <c r="M135" s="30">
        <f t="shared" si="9"/>
        <v>463.5980739124983</v>
      </c>
      <c r="N135" s="26">
        <f t="shared" si="11"/>
        <v>466.4980739124983</v>
      </c>
      <c r="O135" s="4">
        <v>20</v>
      </c>
      <c r="P135" s="4">
        <v>85.1</v>
      </c>
      <c r="Q135" s="28">
        <v>19.1</v>
      </c>
      <c r="R135" s="4">
        <f t="shared" si="12"/>
        <v>28.1</v>
      </c>
    </row>
    <row r="136" spans="1:18" ht="12.75">
      <c r="A136" s="22">
        <v>37128</v>
      </c>
      <c r="B136" s="24">
        <v>237</v>
      </c>
      <c r="C136" s="1">
        <v>0.629166663</v>
      </c>
      <c r="D136" s="25">
        <v>0.629166663</v>
      </c>
      <c r="E136" s="3">
        <f t="shared" si="13"/>
        <v>1270</v>
      </c>
      <c r="F136" s="31">
        <v>0</v>
      </c>
      <c r="G136">
        <v>39.19544438</v>
      </c>
      <c r="H136">
        <v>-76.49525934</v>
      </c>
      <c r="I136" s="28">
        <v>1012</v>
      </c>
      <c r="J136" s="4">
        <f t="shared" si="10"/>
        <v>959.29</v>
      </c>
      <c r="K136" s="30">
        <f t="shared" si="7"/>
        <v>454.43239364692107</v>
      </c>
      <c r="L136" s="30">
        <f t="shared" si="8"/>
        <v>468.5323936469211</v>
      </c>
      <c r="M136" s="30">
        <f t="shared" si="9"/>
        <v>462.7323936469211</v>
      </c>
      <c r="N136" s="26">
        <f t="shared" si="11"/>
        <v>465.63239364692106</v>
      </c>
      <c r="O136" s="4">
        <v>19.6</v>
      </c>
      <c r="P136" s="4">
        <v>94.1</v>
      </c>
      <c r="Q136" s="28">
        <v>25.1</v>
      </c>
      <c r="R136" s="4">
        <f t="shared" si="12"/>
        <v>34.1</v>
      </c>
    </row>
    <row r="137" spans="1:18" ht="12.75">
      <c r="A137" s="22">
        <v>37128</v>
      </c>
      <c r="B137" s="24">
        <v>237</v>
      </c>
      <c r="C137" s="1">
        <v>0.629282415</v>
      </c>
      <c r="D137" s="25">
        <v>0.629282415</v>
      </c>
      <c r="E137" s="3">
        <f t="shared" si="13"/>
        <v>1280</v>
      </c>
      <c r="F137" s="31">
        <v>0</v>
      </c>
      <c r="G137">
        <v>39.192682</v>
      </c>
      <c r="H137">
        <v>-76.49014641</v>
      </c>
      <c r="I137" s="28">
        <v>1011.9</v>
      </c>
      <c r="J137" s="4">
        <f t="shared" si="10"/>
        <v>959.1899999999999</v>
      </c>
      <c r="K137" s="30">
        <f aca="true" t="shared" si="14" ref="K137:K200">(8303.951372*(LN(1013.25/J137)))</f>
        <v>455.2980739124983</v>
      </c>
      <c r="L137" s="30">
        <f aca="true" t="shared" si="15" ref="L137:L200">K137+14.1</f>
        <v>469.3980739124983</v>
      </c>
      <c r="M137" s="30">
        <f aca="true" t="shared" si="16" ref="M137:M200">K137+8.3</f>
        <v>463.5980739124983</v>
      </c>
      <c r="N137" s="26">
        <f t="shared" si="11"/>
        <v>466.4980739124983</v>
      </c>
      <c r="O137" s="4">
        <v>19.4</v>
      </c>
      <c r="P137" s="4">
        <v>95.7</v>
      </c>
      <c r="Q137" s="28">
        <v>20.1</v>
      </c>
      <c r="R137" s="4">
        <f t="shared" si="12"/>
        <v>29.1</v>
      </c>
    </row>
    <row r="138" spans="1:18" ht="12.75">
      <c r="A138" s="22">
        <v>37128</v>
      </c>
      <c r="B138" s="24">
        <v>237</v>
      </c>
      <c r="C138" s="1">
        <v>0.629398167</v>
      </c>
      <c r="D138" s="25">
        <v>0.629398167</v>
      </c>
      <c r="E138" s="3">
        <f t="shared" si="13"/>
        <v>1290</v>
      </c>
      <c r="F138" s="31">
        <v>0</v>
      </c>
      <c r="G138">
        <v>39.19018008</v>
      </c>
      <c r="H138">
        <v>-76.48479848</v>
      </c>
      <c r="I138" s="28">
        <v>1011.7</v>
      </c>
      <c r="J138" s="4">
        <f aca="true" t="shared" si="17" ref="J138:J201">I138-52.71</f>
        <v>958.99</v>
      </c>
      <c r="K138" s="30">
        <f t="shared" si="14"/>
        <v>457.0297052301196</v>
      </c>
      <c r="L138" s="30">
        <f t="shared" si="15"/>
        <v>471.1297052301196</v>
      </c>
      <c r="M138" s="30">
        <f t="shared" si="16"/>
        <v>465.3297052301196</v>
      </c>
      <c r="N138" s="26">
        <f aca="true" t="shared" si="18" ref="N138:N201">AVERAGE(L138:M138)</f>
        <v>468.22970523011963</v>
      </c>
      <c r="O138" s="4">
        <v>19.2</v>
      </c>
      <c r="P138" s="4">
        <v>99.3</v>
      </c>
      <c r="Q138" s="28">
        <v>27.6</v>
      </c>
      <c r="R138" s="4">
        <f aca="true" t="shared" si="19" ref="R138:R201">(Q138+9)</f>
        <v>36.6</v>
      </c>
    </row>
    <row r="139" spans="1:18" ht="12.75">
      <c r="A139" s="22">
        <v>37128</v>
      </c>
      <c r="B139" s="24">
        <v>237</v>
      </c>
      <c r="C139" s="1">
        <v>0.62951386</v>
      </c>
      <c r="D139" s="25">
        <v>0.62951386</v>
      </c>
      <c r="E139" s="3">
        <f aca="true" t="shared" si="20" ref="E139:E202">E138+10</f>
        <v>1300</v>
      </c>
      <c r="F139" s="31">
        <v>0</v>
      </c>
      <c r="G139">
        <v>39.18828678</v>
      </c>
      <c r="H139">
        <v>-76.47901065</v>
      </c>
      <c r="I139" s="28">
        <v>1012.7</v>
      </c>
      <c r="J139" s="4">
        <f t="shared" si="17"/>
        <v>959.99</v>
      </c>
      <c r="K139" s="30">
        <f t="shared" si="14"/>
        <v>448.3751573727564</v>
      </c>
      <c r="L139" s="30">
        <f t="shared" si="15"/>
        <v>462.4751573727564</v>
      </c>
      <c r="M139" s="30">
        <f t="shared" si="16"/>
        <v>456.6751573727564</v>
      </c>
      <c r="N139" s="26">
        <f t="shared" si="18"/>
        <v>459.5751573727564</v>
      </c>
      <c r="O139" s="4">
        <v>19.5</v>
      </c>
      <c r="P139" s="4">
        <v>98.2</v>
      </c>
      <c r="Q139" s="28">
        <v>19.2</v>
      </c>
      <c r="R139" s="4">
        <f t="shared" si="19"/>
        <v>28.2</v>
      </c>
    </row>
    <row r="140" spans="1:18" ht="12.75">
      <c r="A140" s="22">
        <v>37128</v>
      </c>
      <c r="B140" s="24">
        <v>237</v>
      </c>
      <c r="C140" s="1">
        <v>0.629629612</v>
      </c>
      <c r="D140" s="25">
        <v>0.629629612</v>
      </c>
      <c r="E140" s="3">
        <f t="shared" si="20"/>
        <v>1310</v>
      </c>
      <c r="F140" s="31">
        <v>0</v>
      </c>
      <c r="G140">
        <v>39.18736966</v>
      </c>
      <c r="H140">
        <v>-76.47269529</v>
      </c>
      <c r="I140" s="28">
        <v>1014.3</v>
      </c>
      <c r="J140" s="4">
        <f t="shared" si="17"/>
        <v>961.5899999999999</v>
      </c>
      <c r="K140" s="30">
        <f t="shared" si="14"/>
        <v>434.54661495903156</v>
      </c>
      <c r="L140" s="30">
        <f t="shared" si="15"/>
        <v>448.6466149590316</v>
      </c>
      <c r="M140" s="30">
        <f t="shared" si="16"/>
        <v>442.84661495903157</v>
      </c>
      <c r="N140" s="26">
        <f t="shared" si="18"/>
        <v>445.7466149590316</v>
      </c>
      <c r="O140" s="4">
        <v>19.5</v>
      </c>
      <c r="P140" s="4">
        <v>98.2</v>
      </c>
      <c r="Q140" s="28">
        <v>29.6</v>
      </c>
      <c r="R140" s="4">
        <f t="shared" si="19"/>
        <v>38.6</v>
      </c>
    </row>
    <row r="141" spans="1:18" ht="12.75">
      <c r="A141" s="22">
        <v>37128</v>
      </c>
      <c r="B141" s="24">
        <v>237</v>
      </c>
      <c r="C141" s="1">
        <v>0.629745364</v>
      </c>
      <c r="D141" s="25">
        <v>0.629745364</v>
      </c>
      <c r="E141" s="3">
        <f t="shared" si="20"/>
        <v>1320</v>
      </c>
      <c r="F141" s="31">
        <v>0</v>
      </c>
      <c r="G141">
        <v>39.18775887</v>
      </c>
      <c r="H141">
        <v>-76.46631483</v>
      </c>
      <c r="I141" s="28">
        <v>1013.6</v>
      </c>
      <c r="J141" s="4">
        <f t="shared" si="17"/>
        <v>960.89</v>
      </c>
      <c r="K141" s="30">
        <f t="shared" si="14"/>
        <v>440.5937688615764</v>
      </c>
      <c r="L141" s="30">
        <f t="shared" si="15"/>
        <v>454.6937688615764</v>
      </c>
      <c r="M141" s="30">
        <f t="shared" si="16"/>
        <v>448.8937688615764</v>
      </c>
      <c r="N141" s="26">
        <f t="shared" si="18"/>
        <v>451.7937688615764</v>
      </c>
      <c r="O141" s="4">
        <v>19.5</v>
      </c>
      <c r="P141" s="4">
        <v>98.9</v>
      </c>
      <c r="Q141" s="28">
        <v>22.7</v>
      </c>
      <c r="R141" s="4">
        <f t="shared" si="19"/>
        <v>31.7</v>
      </c>
    </row>
    <row r="142" spans="1:18" ht="12.75">
      <c r="A142" s="22">
        <v>37128</v>
      </c>
      <c r="B142" s="24">
        <v>237</v>
      </c>
      <c r="C142" s="1">
        <v>0.629861116</v>
      </c>
      <c r="D142" s="25">
        <v>0.629861116</v>
      </c>
      <c r="E142" s="3">
        <f t="shared" si="20"/>
        <v>1330</v>
      </c>
      <c r="F142" s="31">
        <v>0</v>
      </c>
      <c r="G142">
        <v>39.18929853</v>
      </c>
      <c r="H142">
        <v>-76.46016123</v>
      </c>
      <c r="I142" s="28">
        <v>1013.5</v>
      </c>
      <c r="J142" s="4">
        <f t="shared" si="17"/>
        <v>960.79</v>
      </c>
      <c r="K142" s="30">
        <f t="shared" si="14"/>
        <v>441.4580075880553</v>
      </c>
      <c r="L142" s="30">
        <f t="shared" si="15"/>
        <v>455.5580075880553</v>
      </c>
      <c r="M142" s="30">
        <f t="shared" si="16"/>
        <v>449.7580075880553</v>
      </c>
      <c r="N142" s="26">
        <f t="shared" si="18"/>
        <v>452.6580075880553</v>
      </c>
      <c r="O142" s="4">
        <v>19.5</v>
      </c>
      <c r="P142" s="4">
        <v>97.2</v>
      </c>
      <c r="Q142" s="28">
        <v>30.2</v>
      </c>
      <c r="R142" s="4">
        <f t="shared" si="19"/>
        <v>39.2</v>
      </c>
    </row>
    <row r="143" spans="1:18" ht="12.75">
      <c r="A143" s="22">
        <v>37128</v>
      </c>
      <c r="B143" s="24">
        <v>237</v>
      </c>
      <c r="C143" s="1">
        <v>0.629976869</v>
      </c>
      <c r="D143" s="25">
        <v>0.629976869</v>
      </c>
      <c r="E143" s="3">
        <f t="shared" si="20"/>
        <v>1340</v>
      </c>
      <c r="F143" s="31">
        <v>0</v>
      </c>
      <c r="G143">
        <v>39.19004702</v>
      </c>
      <c r="H143">
        <v>-76.4540322</v>
      </c>
      <c r="I143" s="28">
        <v>1012</v>
      </c>
      <c r="J143" s="4">
        <f t="shared" si="17"/>
        <v>959.29</v>
      </c>
      <c r="K143" s="30">
        <f t="shared" si="14"/>
        <v>454.43239364692107</v>
      </c>
      <c r="L143" s="30">
        <f t="shared" si="15"/>
        <v>468.5323936469211</v>
      </c>
      <c r="M143" s="30">
        <f t="shared" si="16"/>
        <v>462.7323936469211</v>
      </c>
      <c r="N143" s="26">
        <f t="shared" si="18"/>
        <v>465.63239364692106</v>
      </c>
      <c r="O143" s="4">
        <v>19.3</v>
      </c>
      <c r="P143" s="4">
        <v>96.1</v>
      </c>
      <c r="Q143" s="28">
        <v>21.3</v>
      </c>
      <c r="R143" s="4">
        <f t="shared" si="19"/>
        <v>30.3</v>
      </c>
    </row>
    <row r="144" spans="1:18" ht="12.75">
      <c r="A144" s="22">
        <v>37128</v>
      </c>
      <c r="B144" s="24">
        <v>237</v>
      </c>
      <c r="C144" s="1">
        <v>0.630092621</v>
      </c>
      <c r="D144" s="25">
        <v>0.630092621</v>
      </c>
      <c r="E144" s="3">
        <f t="shared" si="20"/>
        <v>1350</v>
      </c>
      <c r="F144" s="31">
        <v>0</v>
      </c>
      <c r="G144">
        <v>39.18931289</v>
      </c>
      <c r="H144">
        <v>-76.4480242</v>
      </c>
      <c r="I144" s="28">
        <v>1011.9</v>
      </c>
      <c r="J144" s="4">
        <f t="shared" si="17"/>
        <v>959.1899999999999</v>
      </c>
      <c r="K144" s="30">
        <f t="shared" si="14"/>
        <v>455.2980739124983</v>
      </c>
      <c r="L144" s="30">
        <f t="shared" si="15"/>
        <v>469.3980739124983</v>
      </c>
      <c r="M144" s="30">
        <f t="shared" si="16"/>
        <v>463.5980739124983</v>
      </c>
      <c r="N144" s="26">
        <f t="shared" si="18"/>
        <v>466.4980739124983</v>
      </c>
      <c r="O144" s="4">
        <v>19.3</v>
      </c>
      <c r="P144" s="4">
        <v>98.5</v>
      </c>
      <c r="Q144" s="28">
        <v>27.4</v>
      </c>
      <c r="R144" s="4">
        <f t="shared" si="19"/>
        <v>36.4</v>
      </c>
    </row>
    <row r="145" spans="1:18" ht="12.75">
      <c r="A145" s="22">
        <v>37128</v>
      </c>
      <c r="B145" s="24">
        <v>237</v>
      </c>
      <c r="C145" s="1">
        <v>0.630208313</v>
      </c>
      <c r="D145" s="25">
        <v>0.630208313</v>
      </c>
      <c r="E145" s="3">
        <f t="shared" si="20"/>
        <v>1360</v>
      </c>
      <c r="F145" s="31">
        <v>0</v>
      </c>
      <c r="G145">
        <v>39.18772542</v>
      </c>
      <c r="H145">
        <v>-76.44209642</v>
      </c>
      <c r="I145" s="28">
        <v>1013.6</v>
      </c>
      <c r="J145" s="4">
        <f t="shared" si="17"/>
        <v>960.89</v>
      </c>
      <c r="K145" s="30">
        <f t="shared" si="14"/>
        <v>440.5937688615764</v>
      </c>
      <c r="L145" s="30">
        <f t="shared" si="15"/>
        <v>454.6937688615764</v>
      </c>
      <c r="M145" s="30">
        <f t="shared" si="16"/>
        <v>448.8937688615764</v>
      </c>
      <c r="N145" s="26">
        <f t="shared" si="18"/>
        <v>451.7937688615764</v>
      </c>
      <c r="O145" s="4">
        <v>19.4</v>
      </c>
      <c r="P145" s="4">
        <v>95.4</v>
      </c>
      <c r="Q145" s="28">
        <v>20.3</v>
      </c>
      <c r="R145" s="4">
        <f t="shared" si="19"/>
        <v>29.3</v>
      </c>
    </row>
    <row r="146" spans="1:18" ht="12.75">
      <c r="A146" s="22">
        <v>37128</v>
      </c>
      <c r="B146" s="24">
        <v>237</v>
      </c>
      <c r="C146" s="1">
        <v>0.630324066</v>
      </c>
      <c r="D146" s="25">
        <v>0.630324066</v>
      </c>
      <c r="E146" s="3">
        <f t="shared" si="20"/>
        <v>1370</v>
      </c>
      <c r="F146" s="31">
        <v>0</v>
      </c>
      <c r="G146">
        <v>39.18524633</v>
      </c>
      <c r="H146">
        <v>-76.43644281</v>
      </c>
      <c r="I146" s="28">
        <v>1013.2</v>
      </c>
      <c r="J146" s="4">
        <f t="shared" si="17"/>
        <v>960.49</v>
      </c>
      <c r="K146" s="30">
        <f t="shared" si="14"/>
        <v>444.0512635755687</v>
      </c>
      <c r="L146" s="30">
        <f t="shared" si="15"/>
        <v>458.15126357556875</v>
      </c>
      <c r="M146" s="30">
        <f t="shared" si="16"/>
        <v>452.35126357556874</v>
      </c>
      <c r="N146" s="26">
        <f t="shared" si="18"/>
        <v>455.2512635755687</v>
      </c>
      <c r="O146" s="4">
        <v>19.4</v>
      </c>
      <c r="P146" s="4">
        <v>99.6</v>
      </c>
      <c r="Q146" s="28">
        <v>27.3</v>
      </c>
      <c r="R146" s="4">
        <f t="shared" si="19"/>
        <v>36.3</v>
      </c>
    </row>
    <row r="147" spans="1:18" ht="12.75">
      <c r="A147" s="22">
        <v>37128</v>
      </c>
      <c r="B147" s="24">
        <v>237</v>
      </c>
      <c r="C147" s="1">
        <v>0.630439818</v>
      </c>
      <c r="D147" s="25">
        <v>0.630439818</v>
      </c>
      <c r="E147" s="3">
        <f t="shared" si="20"/>
        <v>1380</v>
      </c>
      <c r="F147" s="31">
        <v>0</v>
      </c>
      <c r="G147">
        <v>39.18213732</v>
      </c>
      <c r="H147">
        <v>-76.43108949</v>
      </c>
      <c r="I147" s="28">
        <v>1015.3</v>
      </c>
      <c r="J147" s="4">
        <f t="shared" si="17"/>
        <v>962.5899999999999</v>
      </c>
      <c r="K147" s="30">
        <f t="shared" si="14"/>
        <v>425.915455587657</v>
      </c>
      <c r="L147" s="30">
        <f t="shared" si="15"/>
        <v>440.015455587657</v>
      </c>
      <c r="M147" s="30">
        <f t="shared" si="16"/>
        <v>434.215455587657</v>
      </c>
      <c r="N147" s="26">
        <f t="shared" si="18"/>
        <v>437.11545558765704</v>
      </c>
      <c r="O147" s="4">
        <v>19.7</v>
      </c>
      <c r="P147" s="4">
        <v>98.4</v>
      </c>
      <c r="Q147" s="28">
        <v>21.2</v>
      </c>
      <c r="R147" s="4">
        <f t="shared" si="19"/>
        <v>30.2</v>
      </c>
    </row>
    <row r="148" spans="1:18" ht="12.75">
      <c r="A148" s="22">
        <v>37128</v>
      </c>
      <c r="B148" s="24">
        <v>237</v>
      </c>
      <c r="C148" s="1">
        <v>0.63055557</v>
      </c>
      <c r="D148" s="25">
        <v>0.63055557</v>
      </c>
      <c r="E148" s="3">
        <f t="shared" si="20"/>
        <v>1390</v>
      </c>
      <c r="F148" s="31">
        <v>0</v>
      </c>
      <c r="G148">
        <v>39.17870862</v>
      </c>
      <c r="H148">
        <v>-76.42585118</v>
      </c>
      <c r="I148" s="28">
        <v>1016</v>
      </c>
      <c r="J148" s="4">
        <f t="shared" si="17"/>
        <v>963.29</v>
      </c>
      <c r="K148" s="30">
        <f t="shared" si="14"/>
        <v>419.8789774930977</v>
      </c>
      <c r="L148" s="30">
        <f t="shared" si="15"/>
        <v>433.9789774930977</v>
      </c>
      <c r="M148" s="30">
        <f t="shared" si="16"/>
        <v>428.1789774930977</v>
      </c>
      <c r="N148" s="26">
        <f t="shared" si="18"/>
        <v>431.0789774930977</v>
      </c>
      <c r="O148" s="4">
        <v>19.6</v>
      </c>
      <c r="P148" s="4">
        <v>99.9</v>
      </c>
      <c r="Q148" s="28">
        <v>28.7</v>
      </c>
      <c r="R148" s="4">
        <f t="shared" si="19"/>
        <v>37.7</v>
      </c>
    </row>
    <row r="149" spans="1:18" ht="12.75">
      <c r="A149" s="22">
        <v>37128</v>
      </c>
      <c r="B149" s="24">
        <v>237</v>
      </c>
      <c r="C149" s="1">
        <v>0.630671322</v>
      </c>
      <c r="D149" s="25">
        <v>0.630671322</v>
      </c>
      <c r="E149" s="3">
        <f t="shared" si="20"/>
        <v>1400</v>
      </c>
      <c r="F149" s="31">
        <v>0</v>
      </c>
      <c r="G149">
        <v>39.1752788</v>
      </c>
      <c r="H149">
        <v>-76.42074518</v>
      </c>
      <c r="I149" s="28">
        <v>1016.7</v>
      </c>
      <c r="J149" s="4">
        <f t="shared" si="17"/>
        <v>963.99</v>
      </c>
      <c r="K149" s="30">
        <f t="shared" si="14"/>
        <v>413.8468843711801</v>
      </c>
      <c r="L149" s="30">
        <f t="shared" si="15"/>
        <v>427.94688437118015</v>
      </c>
      <c r="M149" s="30">
        <f t="shared" si="16"/>
        <v>422.14688437118014</v>
      </c>
      <c r="N149" s="26">
        <f t="shared" si="18"/>
        <v>425.0468843711801</v>
      </c>
      <c r="O149" s="4">
        <v>19.8</v>
      </c>
      <c r="P149" s="4">
        <v>98.4</v>
      </c>
      <c r="Q149" s="28">
        <v>22.8</v>
      </c>
      <c r="R149" s="4">
        <f t="shared" si="19"/>
        <v>31.8</v>
      </c>
    </row>
    <row r="150" spans="1:18" ht="12.75">
      <c r="A150" s="22">
        <v>37128</v>
      </c>
      <c r="B150" s="24">
        <v>237</v>
      </c>
      <c r="C150" s="1">
        <v>0.630787015</v>
      </c>
      <c r="D150" s="25">
        <v>0.630787015</v>
      </c>
      <c r="E150" s="3">
        <f t="shared" si="20"/>
        <v>1410</v>
      </c>
      <c r="F150" s="31">
        <v>0</v>
      </c>
      <c r="G150">
        <v>39.17124043</v>
      </c>
      <c r="H150">
        <v>-76.41613629</v>
      </c>
      <c r="I150" s="28">
        <v>1018.6</v>
      </c>
      <c r="J150" s="4">
        <f t="shared" si="17"/>
        <v>965.89</v>
      </c>
      <c r="K150" s="30">
        <f t="shared" si="14"/>
        <v>397.4961136451464</v>
      </c>
      <c r="L150" s="30">
        <f t="shared" si="15"/>
        <v>411.59611364514643</v>
      </c>
      <c r="M150" s="30">
        <f t="shared" si="16"/>
        <v>405.7961136451464</v>
      </c>
      <c r="N150" s="26">
        <f t="shared" si="18"/>
        <v>408.6961136451464</v>
      </c>
      <c r="O150" s="4">
        <v>20</v>
      </c>
      <c r="P150" s="4">
        <v>97.5</v>
      </c>
      <c r="Q150" s="28">
        <v>29.7</v>
      </c>
      <c r="R150" s="4">
        <f t="shared" si="19"/>
        <v>38.7</v>
      </c>
    </row>
    <row r="151" spans="1:18" ht="12.75">
      <c r="A151" s="22">
        <v>37128</v>
      </c>
      <c r="B151" s="24">
        <v>237</v>
      </c>
      <c r="C151" s="1">
        <v>0.630902767</v>
      </c>
      <c r="D151" s="25">
        <v>0.630902767</v>
      </c>
      <c r="E151" s="3">
        <f t="shared" si="20"/>
        <v>1420</v>
      </c>
      <c r="F151" s="31">
        <v>0</v>
      </c>
      <c r="G151">
        <v>39.16657272</v>
      </c>
      <c r="H151">
        <v>-76.41210394</v>
      </c>
      <c r="I151" s="28">
        <v>1019.6</v>
      </c>
      <c r="J151" s="4">
        <f t="shared" si="17"/>
        <v>966.89</v>
      </c>
      <c r="K151" s="30">
        <f t="shared" si="14"/>
        <v>388.9033590502433</v>
      </c>
      <c r="L151" s="30">
        <f t="shared" si="15"/>
        <v>403.0033590502433</v>
      </c>
      <c r="M151" s="30">
        <f t="shared" si="16"/>
        <v>397.2033590502433</v>
      </c>
      <c r="N151" s="26">
        <f t="shared" si="18"/>
        <v>400.1033590502433</v>
      </c>
      <c r="O151" s="4">
        <v>20.2</v>
      </c>
      <c r="P151" s="4">
        <v>95.8</v>
      </c>
      <c r="Q151" s="28">
        <v>22.7</v>
      </c>
      <c r="R151" s="4">
        <f t="shared" si="19"/>
        <v>31.7</v>
      </c>
    </row>
    <row r="152" spans="1:18" ht="12.75">
      <c r="A152" s="22">
        <v>37128</v>
      </c>
      <c r="B152" s="24">
        <v>237</v>
      </c>
      <c r="C152" s="1">
        <v>0.631018519</v>
      </c>
      <c r="D152" s="25">
        <v>0.631018519</v>
      </c>
      <c r="E152" s="3">
        <f t="shared" si="20"/>
        <v>1430</v>
      </c>
      <c r="F152" s="31">
        <v>0</v>
      </c>
      <c r="G152">
        <v>39.16160636</v>
      </c>
      <c r="H152">
        <v>-76.40877679</v>
      </c>
      <c r="I152" s="28">
        <v>1020.7</v>
      </c>
      <c r="J152" s="4">
        <f t="shared" si="17"/>
        <v>967.99</v>
      </c>
      <c r="K152" s="30">
        <f t="shared" si="14"/>
        <v>379.46158747444827</v>
      </c>
      <c r="L152" s="30">
        <f t="shared" si="15"/>
        <v>393.5615874744483</v>
      </c>
      <c r="M152" s="30">
        <f t="shared" si="16"/>
        <v>387.7615874744483</v>
      </c>
      <c r="N152" s="26">
        <f t="shared" si="18"/>
        <v>390.6615874744483</v>
      </c>
      <c r="O152" s="4">
        <v>20.3</v>
      </c>
      <c r="P152" s="4">
        <v>97.8</v>
      </c>
      <c r="Q152" s="28">
        <v>28.7</v>
      </c>
      <c r="R152" s="4">
        <f t="shared" si="19"/>
        <v>37.7</v>
      </c>
    </row>
    <row r="153" spans="1:18" ht="12.75">
      <c r="A153" s="22">
        <v>37128</v>
      </c>
      <c r="B153" s="24">
        <v>237</v>
      </c>
      <c r="C153" s="1">
        <v>0.631134272</v>
      </c>
      <c r="D153" s="25">
        <v>0.631134272</v>
      </c>
      <c r="E153" s="3">
        <f t="shared" si="20"/>
        <v>1440</v>
      </c>
      <c r="F153" s="31">
        <v>0</v>
      </c>
      <c r="G153">
        <v>39.15650816</v>
      </c>
      <c r="H153">
        <v>-76.40573342</v>
      </c>
      <c r="I153" s="28">
        <v>1022.4</v>
      </c>
      <c r="J153" s="4">
        <f t="shared" si="17"/>
        <v>969.6899999999999</v>
      </c>
      <c r="K153" s="30">
        <f t="shared" si="14"/>
        <v>364.8908420940117</v>
      </c>
      <c r="L153" s="30">
        <f t="shared" si="15"/>
        <v>378.9908420940117</v>
      </c>
      <c r="M153" s="30">
        <f t="shared" si="16"/>
        <v>373.1908420940117</v>
      </c>
      <c r="N153" s="26">
        <f t="shared" si="18"/>
        <v>376.0908420940117</v>
      </c>
      <c r="O153" s="4">
        <v>20.4</v>
      </c>
      <c r="P153" s="4">
        <v>95.6</v>
      </c>
      <c r="Q153" s="28">
        <v>22.3</v>
      </c>
      <c r="R153" s="4">
        <f t="shared" si="19"/>
        <v>31.3</v>
      </c>
    </row>
    <row r="154" spans="1:18" ht="12.75">
      <c r="A154" s="22">
        <v>37128</v>
      </c>
      <c r="B154" s="24">
        <v>237</v>
      </c>
      <c r="C154" s="1">
        <v>0.631250024</v>
      </c>
      <c r="D154" s="25">
        <v>0.631250024</v>
      </c>
      <c r="E154" s="3">
        <f t="shared" si="20"/>
        <v>1450</v>
      </c>
      <c r="F154" s="31">
        <v>0</v>
      </c>
      <c r="G154">
        <v>39.1512979</v>
      </c>
      <c r="H154">
        <v>-76.40278075</v>
      </c>
      <c r="I154" s="28">
        <v>1021.9</v>
      </c>
      <c r="J154" s="4">
        <f t="shared" si="17"/>
        <v>969.1899999999999</v>
      </c>
      <c r="K154" s="30">
        <f t="shared" si="14"/>
        <v>369.17370207300917</v>
      </c>
      <c r="L154" s="30">
        <f t="shared" si="15"/>
        <v>383.2737020730092</v>
      </c>
      <c r="M154" s="30">
        <f t="shared" si="16"/>
        <v>377.4737020730092</v>
      </c>
      <c r="N154" s="26">
        <f t="shared" si="18"/>
        <v>380.3737020730092</v>
      </c>
      <c r="O154" s="4">
        <v>20.5</v>
      </c>
      <c r="P154" s="4">
        <v>94</v>
      </c>
      <c r="Q154" s="28">
        <v>29.9</v>
      </c>
      <c r="R154" s="4">
        <f t="shared" si="19"/>
        <v>38.9</v>
      </c>
    </row>
    <row r="155" spans="1:18" ht="12.75">
      <c r="A155" s="22">
        <v>37128</v>
      </c>
      <c r="B155" s="24">
        <v>237</v>
      </c>
      <c r="C155" s="1">
        <v>0.631365716</v>
      </c>
      <c r="D155" s="25">
        <v>0.631365716</v>
      </c>
      <c r="E155" s="3">
        <f t="shared" si="20"/>
        <v>1460</v>
      </c>
      <c r="F155" s="31">
        <v>0</v>
      </c>
      <c r="G155">
        <v>39.14613962</v>
      </c>
      <c r="H155">
        <v>-76.39971677</v>
      </c>
      <c r="I155" s="28">
        <v>1020.9</v>
      </c>
      <c r="J155" s="4">
        <f t="shared" si="17"/>
        <v>968.1899999999999</v>
      </c>
      <c r="K155" s="30">
        <f t="shared" si="14"/>
        <v>377.74605453814445</v>
      </c>
      <c r="L155" s="30">
        <f t="shared" si="15"/>
        <v>391.8460545381445</v>
      </c>
      <c r="M155" s="30">
        <f t="shared" si="16"/>
        <v>386.04605453814446</v>
      </c>
      <c r="N155" s="26">
        <f t="shared" si="18"/>
        <v>388.9460545381445</v>
      </c>
      <c r="O155" s="4">
        <v>20.4</v>
      </c>
      <c r="P155" s="4">
        <v>95.3</v>
      </c>
      <c r="Q155" s="28">
        <v>22.2</v>
      </c>
      <c r="R155" s="4">
        <f t="shared" si="19"/>
        <v>31.2</v>
      </c>
    </row>
    <row r="156" spans="1:18" ht="12.75">
      <c r="A156" s="22">
        <v>37128</v>
      </c>
      <c r="B156" s="24">
        <v>237</v>
      </c>
      <c r="C156" s="1">
        <v>0.631481469</v>
      </c>
      <c r="D156" s="25">
        <v>0.631481469</v>
      </c>
      <c r="E156" s="3">
        <f t="shared" si="20"/>
        <v>1470</v>
      </c>
      <c r="F156" s="31">
        <v>0</v>
      </c>
      <c r="G156">
        <v>39.14101594</v>
      </c>
      <c r="H156">
        <v>-76.39653136</v>
      </c>
      <c r="I156" s="28">
        <v>1020.7</v>
      </c>
      <c r="J156" s="4">
        <f t="shared" si="17"/>
        <v>967.99</v>
      </c>
      <c r="K156" s="30">
        <f t="shared" si="14"/>
        <v>379.46158747444827</v>
      </c>
      <c r="L156" s="30">
        <f t="shared" si="15"/>
        <v>393.5615874744483</v>
      </c>
      <c r="M156" s="30">
        <f t="shared" si="16"/>
        <v>387.7615874744483</v>
      </c>
      <c r="N156" s="26">
        <f t="shared" si="18"/>
        <v>390.6615874744483</v>
      </c>
      <c r="O156" s="4">
        <v>20.6</v>
      </c>
      <c r="P156" s="4">
        <v>93.4</v>
      </c>
      <c r="Q156" s="28">
        <v>29.2</v>
      </c>
      <c r="R156" s="4">
        <f t="shared" si="19"/>
        <v>38.2</v>
      </c>
    </row>
    <row r="157" spans="1:18" ht="12.75">
      <c r="A157" s="22">
        <v>37128</v>
      </c>
      <c r="B157" s="24">
        <v>237</v>
      </c>
      <c r="C157" s="1">
        <v>0.631597221</v>
      </c>
      <c r="D157" s="25">
        <v>0.631597221</v>
      </c>
      <c r="E157" s="3">
        <f t="shared" si="20"/>
        <v>1480</v>
      </c>
      <c r="F157" s="31">
        <v>0</v>
      </c>
      <c r="G157">
        <v>39.13553671</v>
      </c>
      <c r="H157">
        <v>-76.39337019</v>
      </c>
      <c r="I157" s="28">
        <v>1023</v>
      </c>
      <c r="J157" s="4">
        <f t="shared" si="17"/>
        <v>970.29</v>
      </c>
      <c r="K157" s="30">
        <f t="shared" si="14"/>
        <v>359.7543242102579</v>
      </c>
      <c r="L157" s="30">
        <f t="shared" si="15"/>
        <v>373.8543242102579</v>
      </c>
      <c r="M157" s="30">
        <f t="shared" si="16"/>
        <v>368.0543242102579</v>
      </c>
      <c r="N157" s="26">
        <f t="shared" si="18"/>
        <v>370.95432421025794</v>
      </c>
      <c r="O157" s="4">
        <v>20.9</v>
      </c>
      <c r="P157" s="4">
        <v>92.3</v>
      </c>
      <c r="Q157" s="28">
        <v>21.7</v>
      </c>
      <c r="R157" s="4">
        <f t="shared" si="19"/>
        <v>30.7</v>
      </c>
    </row>
    <row r="158" spans="1:18" ht="12.75">
      <c r="A158" s="22">
        <v>37128</v>
      </c>
      <c r="B158" s="24">
        <v>237</v>
      </c>
      <c r="C158" s="1">
        <v>0.631712973</v>
      </c>
      <c r="D158" s="25">
        <v>0.631712973</v>
      </c>
      <c r="E158" s="3">
        <f t="shared" si="20"/>
        <v>1490</v>
      </c>
      <c r="F158" s="31">
        <v>0</v>
      </c>
      <c r="G158">
        <v>39.12968372</v>
      </c>
      <c r="H158">
        <v>-76.3903883</v>
      </c>
      <c r="I158" s="28">
        <v>1024.1</v>
      </c>
      <c r="J158" s="4">
        <f t="shared" si="17"/>
        <v>971.3899999999999</v>
      </c>
      <c r="K158" s="30">
        <f t="shared" si="14"/>
        <v>350.3456188763145</v>
      </c>
      <c r="L158" s="30">
        <f t="shared" si="15"/>
        <v>364.44561887631454</v>
      </c>
      <c r="M158" s="30">
        <f t="shared" si="16"/>
        <v>358.64561887631453</v>
      </c>
      <c r="N158" s="26">
        <f t="shared" si="18"/>
        <v>361.5456188763145</v>
      </c>
      <c r="O158" s="4">
        <v>21.2</v>
      </c>
      <c r="P158" s="4">
        <v>90.8</v>
      </c>
      <c r="Q158" s="28">
        <v>30.3</v>
      </c>
      <c r="R158" s="4">
        <f t="shared" si="19"/>
        <v>39.3</v>
      </c>
    </row>
    <row r="159" spans="1:18" ht="12.75">
      <c r="A159" s="22">
        <v>37128</v>
      </c>
      <c r="B159" s="24">
        <v>237</v>
      </c>
      <c r="C159" s="1">
        <v>0.631828725</v>
      </c>
      <c r="D159" s="25">
        <v>0.631828725</v>
      </c>
      <c r="E159" s="3">
        <f t="shared" si="20"/>
        <v>1500</v>
      </c>
      <c r="F159" s="31">
        <v>0</v>
      </c>
      <c r="G159">
        <v>39.12361942</v>
      </c>
      <c r="H159">
        <v>-76.38772976</v>
      </c>
      <c r="I159" s="28">
        <v>1023.9</v>
      </c>
      <c r="J159" s="4">
        <f t="shared" si="17"/>
        <v>971.1899999999999</v>
      </c>
      <c r="K159" s="30">
        <f t="shared" si="14"/>
        <v>352.05549983902074</v>
      </c>
      <c r="L159" s="30">
        <f t="shared" si="15"/>
        <v>366.15549983902076</v>
      </c>
      <c r="M159" s="30">
        <f t="shared" si="16"/>
        <v>360.35549983902075</v>
      </c>
      <c r="N159" s="26">
        <f t="shared" si="18"/>
        <v>363.2554998390208</v>
      </c>
      <c r="O159" s="4">
        <v>21.2</v>
      </c>
      <c r="P159" s="4">
        <v>91.1</v>
      </c>
      <c r="Q159" s="28">
        <v>23.9</v>
      </c>
      <c r="R159" s="4">
        <f t="shared" si="19"/>
        <v>32.9</v>
      </c>
    </row>
    <row r="160" spans="1:18" ht="12.75">
      <c r="A160" s="22">
        <v>37128</v>
      </c>
      <c r="B160" s="24">
        <v>237</v>
      </c>
      <c r="C160" s="1">
        <v>0.631944418</v>
      </c>
      <c r="D160" s="25">
        <v>0.631944418</v>
      </c>
      <c r="E160" s="3">
        <f t="shared" si="20"/>
        <v>1510</v>
      </c>
      <c r="F160" s="31">
        <v>0</v>
      </c>
      <c r="G160">
        <v>39.1175742</v>
      </c>
      <c r="H160">
        <v>-76.38572641</v>
      </c>
      <c r="I160" s="28">
        <v>1021.7</v>
      </c>
      <c r="J160" s="4">
        <f t="shared" si="17"/>
        <v>968.99</v>
      </c>
      <c r="K160" s="30">
        <f t="shared" si="14"/>
        <v>370.8874647578938</v>
      </c>
      <c r="L160" s="30">
        <f t="shared" si="15"/>
        <v>384.9874647578938</v>
      </c>
      <c r="M160" s="30">
        <f t="shared" si="16"/>
        <v>379.1874647578938</v>
      </c>
      <c r="N160" s="26">
        <f t="shared" si="18"/>
        <v>382.0874647578938</v>
      </c>
      <c r="O160" s="4">
        <v>21</v>
      </c>
      <c r="P160" s="4">
        <v>89.7</v>
      </c>
      <c r="Q160" s="28">
        <v>30.7</v>
      </c>
      <c r="R160" s="4">
        <f t="shared" si="19"/>
        <v>39.7</v>
      </c>
    </row>
    <row r="161" spans="1:18" ht="12.75">
      <c r="A161" s="22">
        <v>37128</v>
      </c>
      <c r="B161" s="24">
        <v>237</v>
      </c>
      <c r="C161" s="1">
        <v>0.63206017</v>
      </c>
      <c r="D161" s="25">
        <v>0.63206017</v>
      </c>
      <c r="E161" s="3">
        <f t="shared" si="20"/>
        <v>1520</v>
      </c>
      <c r="F161" s="31">
        <v>0</v>
      </c>
      <c r="G161">
        <v>39.11145016</v>
      </c>
      <c r="H161">
        <v>-76.38433104</v>
      </c>
      <c r="I161" s="28">
        <v>1021.3</v>
      </c>
      <c r="J161" s="4">
        <f t="shared" si="17"/>
        <v>968.5899999999999</v>
      </c>
      <c r="K161" s="30">
        <f t="shared" si="14"/>
        <v>374.31605154758785</v>
      </c>
      <c r="L161" s="30">
        <f t="shared" si="15"/>
        <v>388.41605154758787</v>
      </c>
      <c r="M161" s="30">
        <f t="shared" si="16"/>
        <v>382.61605154758786</v>
      </c>
      <c r="N161" s="26">
        <f t="shared" si="18"/>
        <v>385.51605154758784</v>
      </c>
      <c r="O161" s="4">
        <v>20.9</v>
      </c>
      <c r="P161" s="4">
        <v>90.2</v>
      </c>
      <c r="Q161" s="28">
        <v>24.3</v>
      </c>
      <c r="R161" s="4">
        <f t="shared" si="19"/>
        <v>33.3</v>
      </c>
    </row>
    <row r="162" spans="1:18" ht="12.75">
      <c r="A162" s="22">
        <v>37128</v>
      </c>
      <c r="B162" s="24">
        <v>237</v>
      </c>
      <c r="C162" s="1">
        <v>0.632175922</v>
      </c>
      <c r="D162" s="25">
        <v>0.632175922</v>
      </c>
      <c r="E162" s="3">
        <f t="shared" si="20"/>
        <v>1530</v>
      </c>
      <c r="F162" s="31">
        <v>0</v>
      </c>
      <c r="G162">
        <v>39.10526884</v>
      </c>
      <c r="H162">
        <v>-76.38301709</v>
      </c>
      <c r="I162" s="28">
        <v>1020.8</v>
      </c>
      <c r="J162" s="4">
        <f t="shared" si="17"/>
        <v>968.0899999999999</v>
      </c>
      <c r="K162" s="30">
        <f t="shared" si="14"/>
        <v>378.6037767042967</v>
      </c>
      <c r="L162" s="30">
        <f t="shared" si="15"/>
        <v>392.70377670429673</v>
      </c>
      <c r="M162" s="30">
        <f t="shared" si="16"/>
        <v>386.9037767042967</v>
      </c>
      <c r="N162" s="26">
        <f t="shared" si="18"/>
        <v>389.80377670429675</v>
      </c>
      <c r="O162" s="4">
        <v>21</v>
      </c>
      <c r="P162" s="4">
        <v>90</v>
      </c>
      <c r="Q162" s="28">
        <v>31.2</v>
      </c>
      <c r="R162" s="4">
        <f t="shared" si="19"/>
        <v>40.2</v>
      </c>
    </row>
    <row r="163" spans="1:18" ht="12.75">
      <c r="A163" s="22">
        <v>37128</v>
      </c>
      <c r="B163" s="24">
        <v>237</v>
      </c>
      <c r="C163" s="1">
        <v>0.632291675</v>
      </c>
      <c r="D163" s="25">
        <v>0.632291675</v>
      </c>
      <c r="E163" s="3">
        <f t="shared" si="20"/>
        <v>1540</v>
      </c>
      <c r="F163" s="31">
        <v>0</v>
      </c>
      <c r="G163">
        <v>39.09892049</v>
      </c>
      <c r="H163">
        <v>-76.38165731</v>
      </c>
      <c r="I163" s="28">
        <v>1023.9</v>
      </c>
      <c r="J163" s="4">
        <f t="shared" si="17"/>
        <v>971.1899999999999</v>
      </c>
      <c r="K163" s="30">
        <f t="shared" si="14"/>
        <v>352.05549983902074</v>
      </c>
      <c r="L163" s="30">
        <f t="shared" si="15"/>
        <v>366.15549983902076</v>
      </c>
      <c r="M163" s="30">
        <f t="shared" si="16"/>
        <v>360.35549983902075</v>
      </c>
      <c r="N163" s="26">
        <f t="shared" si="18"/>
        <v>363.2554998390208</v>
      </c>
      <c r="O163" s="4">
        <v>21.4</v>
      </c>
      <c r="P163" s="4">
        <v>88</v>
      </c>
      <c r="Q163" s="28">
        <v>25.3</v>
      </c>
      <c r="R163" s="4">
        <f t="shared" si="19"/>
        <v>34.3</v>
      </c>
    </row>
    <row r="164" spans="1:18" ht="12.75">
      <c r="A164" s="22">
        <v>37128</v>
      </c>
      <c r="B164" s="24">
        <v>237</v>
      </c>
      <c r="C164" s="1">
        <v>0.632407427</v>
      </c>
      <c r="D164" s="25">
        <v>0.632407427</v>
      </c>
      <c r="E164" s="3">
        <f t="shared" si="20"/>
        <v>1550</v>
      </c>
      <c r="F164" s="31">
        <v>0</v>
      </c>
      <c r="G164">
        <v>39.09242796</v>
      </c>
      <c r="H164">
        <v>-76.38049362</v>
      </c>
      <c r="I164" s="28">
        <v>1024.3</v>
      </c>
      <c r="J164" s="4">
        <f t="shared" si="17"/>
        <v>971.5899999999999</v>
      </c>
      <c r="K164" s="30">
        <f t="shared" si="14"/>
        <v>348.6360899256654</v>
      </c>
      <c r="L164" s="30">
        <f t="shared" si="15"/>
        <v>362.7360899256654</v>
      </c>
      <c r="M164" s="30">
        <f t="shared" si="16"/>
        <v>356.9360899256654</v>
      </c>
      <c r="N164" s="26">
        <f t="shared" si="18"/>
        <v>359.8360899256654</v>
      </c>
      <c r="O164" s="4">
        <v>21.4</v>
      </c>
      <c r="P164" s="4">
        <v>89.7</v>
      </c>
      <c r="Q164" s="28">
        <v>31.1</v>
      </c>
      <c r="R164" s="4">
        <f t="shared" si="19"/>
        <v>40.1</v>
      </c>
    </row>
    <row r="165" spans="1:18" ht="12.75">
      <c r="A165" s="22">
        <v>37128</v>
      </c>
      <c r="B165" s="24">
        <v>237</v>
      </c>
      <c r="C165" s="1">
        <v>0.632523119</v>
      </c>
      <c r="D165" s="25">
        <v>0.632523119</v>
      </c>
      <c r="E165" s="3">
        <f t="shared" si="20"/>
        <v>1560</v>
      </c>
      <c r="F165" s="31">
        <v>0</v>
      </c>
      <c r="G165">
        <v>39.08583211</v>
      </c>
      <c r="H165">
        <v>-76.37950643</v>
      </c>
      <c r="I165" s="28">
        <v>1024.6</v>
      </c>
      <c r="J165" s="4">
        <f t="shared" si="17"/>
        <v>971.8899999999999</v>
      </c>
      <c r="K165" s="30">
        <f t="shared" si="14"/>
        <v>346.0724562053429</v>
      </c>
      <c r="L165" s="30">
        <f t="shared" si="15"/>
        <v>360.17245620534294</v>
      </c>
      <c r="M165" s="30">
        <f t="shared" si="16"/>
        <v>354.3724562053429</v>
      </c>
      <c r="N165" s="26">
        <f t="shared" si="18"/>
        <v>357.2724562053429</v>
      </c>
      <c r="O165" s="4">
        <v>21.4</v>
      </c>
      <c r="P165" s="4">
        <v>90.2</v>
      </c>
      <c r="Q165" s="28">
        <v>24.8</v>
      </c>
      <c r="R165" s="4">
        <f t="shared" si="19"/>
        <v>33.8</v>
      </c>
    </row>
    <row r="166" spans="1:18" ht="12.75">
      <c r="A166" s="22">
        <v>37128</v>
      </c>
      <c r="B166" s="24">
        <v>237</v>
      </c>
      <c r="C166" s="1">
        <v>0.632638872</v>
      </c>
      <c r="D166" s="25">
        <v>0.632638872</v>
      </c>
      <c r="E166" s="3">
        <f t="shared" si="20"/>
        <v>1570</v>
      </c>
      <c r="F166" s="31">
        <v>0</v>
      </c>
      <c r="G166">
        <v>39.07931686</v>
      </c>
      <c r="H166">
        <v>-76.37859239</v>
      </c>
      <c r="I166" s="28">
        <v>1025.2</v>
      </c>
      <c r="J166" s="4">
        <f t="shared" si="17"/>
        <v>972.49</v>
      </c>
      <c r="K166" s="30">
        <f t="shared" si="14"/>
        <v>340.94756191374756</v>
      </c>
      <c r="L166" s="30">
        <f t="shared" si="15"/>
        <v>355.0475619137476</v>
      </c>
      <c r="M166" s="30">
        <f t="shared" si="16"/>
        <v>349.2475619137476</v>
      </c>
      <c r="N166" s="26">
        <f t="shared" si="18"/>
        <v>352.1475619137476</v>
      </c>
      <c r="O166" s="4">
        <v>21.4</v>
      </c>
      <c r="P166" s="4">
        <v>91.1</v>
      </c>
      <c r="Q166" s="28">
        <v>31.2</v>
      </c>
      <c r="R166" s="4">
        <f t="shared" si="19"/>
        <v>40.2</v>
      </c>
    </row>
    <row r="167" spans="1:18" ht="12.75">
      <c r="A167" s="22">
        <v>37128</v>
      </c>
      <c r="B167" s="24">
        <v>237</v>
      </c>
      <c r="C167" s="1">
        <v>0.632754624</v>
      </c>
      <c r="D167" s="25">
        <v>0.632754624</v>
      </c>
      <c r="E167" s="3">
        <f t="shared" si="20"/>
        <v>1580</v>
      </c>
      <c r="F167" s="31">
        <v>0</v>
      </c>
      <c r="G167">
        <v>39.07289171</v>
      </c>
      <c r="H167">
        <v>-76.37755687</v>
      </c>
      <c r="I167" s="28">
        <v>1024.3</v>
      </c>
      <c r="J167" s="4">
        <f t="shared" si="17"/>
        <v>971.5899999999999</v>
      </c>
      <c r="K167" s="30">
        <f t="shared" si="14"/>
        <v>348.6360899256654</v>
      </c>
      <c r="L167" s="30">
        <f t="shared" si="15"/>
        <v>362.7360899256654</v>
      </c>
      <c r="M167" s="30">
        <f t="shared" si="16"/>
        <v>356.9360899256654</v>
      </c>
      <c r="N167" s="26">
        <f t="shared" si="18"/>
        <v>359.8360899256654</v>
      </c>
      <c r="O167" s="4">
        <v>21.4</v>
      </c>
      <c r="P167" s="4">
        <v>89.8</v>
      </c>
      <c r="Q167" s="28">
        <v>25.2</v>
      </c>
      <c r="R167" s="4">
        <f t="shared" si="19"/>
        <v>34.2</v>
      </c>
    </row>
    <row r="168" spans="1:18" ht="12.75">
      <c r="A168" s="22">
        <v>37128</v>
      </c>
      <c r="B168" s="24">
        <v>237</v>
      </c>
      <c r="C168" s="1">
        <v>0.632870376</v>
      </c>
      <c r="D168" s="25">
        <v>0.632870376</v>
      </c>
      <c r="E168" s="3">
        <f t="shared" si="20"/>
        <v>1590</v>
      </c>
      <c r="F168" s="31">
        <v>0</v>
      </c>
      <c r="G168">
        <v>39.06652701</v>
      </c>
      <c r="H168">
        <v>-76.3763369</v>
      </c>
      <c r="I168" s="28">
        <v>1024.1</v>
      </c>
      <c r="J168" s="4">
        <f t="shared" si="17"/>
        <v>971.3899999999999</v>
      </c>
      <c r="K168" s="30">
        <f t="shared" si="14"/>
        <v>350.3456188763145</v>
      </c>
      <c r="L168" s="30">
        <f t="shared" si="15"/>
        <v>364.44561887631454</v>
      </c>
      <c r="M168" s="30">
        <f t="shared" si="16"/>
        <v>358.64561887631453</v>
      </c>
      <c r="N168" s="26">
        <f t="shared" si="18"/>
        <v>361.5456188763145</v>
      </c>
      <c r="O168" s="4">
        <v>21.3</v>
      </c>
      <c r="P168" s="4">
        <v>88.8</v>
      </c>
      <c r="Q168" s="28">
        <v>30.7</v>
      </c>
      <c r="R168" s="4">
        <f t="shared" si="19"/>
        <v>39.7</v>
      </c>
    </row>
    <row r="169" spans="1:18" ht="12.75">
      <c r="A169" s="22">
        <v>37128</v>
      </c>
      <c r="B169" s="24">
        <v>237</v>
      </c>
      <c r="C169" s="1">
        <v>0.632986128</v>
      </c>
      <c r="D169" s="25">
        <v>0.632986128</v>
      </c>
      <c r="E169" s="3">
        <f t="shared" si="20"/>
        <v>1600</v>
      </c>
      <c r="F169" s="31">
        <v>0</v>
      </c>
      <c r="G169">
        <v>39.06010948</v>
      </c>
      <c r="H169">
        <v>-76.37495366</v>
      </c>
      <c r="I169" s="28">
        <v>1023.7</v>
      </c>
      <c r="J169" s="4">
        <f t="shared" si="17"/>
        <v>970.99</v>
      </c>
      <c r="K169" s="30">
        <f t="shared" si="14"/>
        <v>353.76573295878245</v>
      </c>
      <c r="L169" s="30">
        <f t="shared" si="15"/>
        <v>367.8657329587825</v>
      </c>
      <c r="M169" s="30">
        <f t="shared" si="16"/>
        <v>362.06573295878246</v>
      </c>
      <c r="N169" s="26">
        <f t="shared" si="18"/>
        <v>364.9657329587825</v>
      </c>
      <c r="O169" s="4">
        <v>21.3</v>
      </c>
      <c r="P169" s="4">
        <v>89</v>
      </c>
      <c r="Q169" s="28">
        <v>23.4</v>
      </c>
      <c r="R169" s="4">
        <f t="shared" si="19"/>
        <v>32.4</v>
      </c>
    </row>
    <row r="170" spans="1:18" ht="12.75">
      <c r="A170" s="22">
        <v>37128</v>
      </c>
      <c r="B170" s="24">
        <v>237</v>
      </c>
      <c r="C170" s="1">
        <v>0.633101881</v>
      </c>
      <c r="D170" s="25">
        <v>0.633101881</v>
      </c>
      <c r="E170" s="3">
        <f t="shared" si="20"/>
        <v>1610</v>
      </c>
      <c r="F170" s="31">
        <v>0</v>
      </c>
      <c r="G170">
        <v>39.05418031</v>
      </c>
      <c r="H170">
        <v>-76.37201767</v>
      </c>
      <c r="I170" s="28">
        <v>1023.6</v>
      </c>
      <c r="J170" s="4">
        <f t="shared" si="17"/>
        <v>970.89</v>
      </c>
      <c r="K170" s="30">
        <f t="shared" si="14"/>
        <v>354.6209816228958</v>
      </c>
      <c r="L170" s="30">
        <f t="shared" si="15"/>
        <v>368.7209816228958</v>
      </c>
      <c r="M170" s="30">
        <f t="shared" si="16"/>
        <v>362.9209816228958</v>
      </c>
      <c r="N170" s="26">
        <f t="shared" si="18"/>
        <v>365.82098162289583</v>
      </c>
      <c r="O170" s="4">
        <v>21.2</v>
      </c>
      <c r="P170" s="4">
        <v>88.2</v>
      </c>
      <c r="Q170" s="28">
        <v>30.2</v>
      </c>
      <c r="R170" s="4">
        <f t="shared" si="19"/>
        <v>39.2</v>
      </c>
    </row>
    <row r="171" spans="1:18" ht="12.75">
      <c r="A171" s="22">
        <v>37128</v>
      </c>
      <c r="B171" s="24">
        <v>237</v>
      </c>
      <c r="C171" s="1">
        <v>0.633217573</v>
      </c>
      <c r="D171" s="25">
        <v>0.633217573</v>
      </c>
      <c r="E171" s="3">
        <f t="shared" si="20"/>
        <v>1620</v>
      </c>
      <c r="F171" s="31">
        <v>0</v>
      </c>
      <c r="G171">
        <v>39.04840575</v>
      </c>
      <c r="H171">
        <v>-76.36871893</v>
      </c>
      <c r="I171" s="28">
        <v>1023.9</v>
      </c>
      <c r="J171" s="4">
        <f t="shared" si="17"/>
        <v>971.1899999999999</v>
      </c>
      <c r="K171" s="30">
        <f t="shared" si="14"/>
        <v>352.05549983902074</v>
      </c>
      <c r="L171" s="30">
        <f t="shared" si="15"/>
        <v>366.15549983902076</v>
      </c>
      <c r="M171" s="30">
        <f t="shared" si="16"/>
        <v>360.35549983902075</v>
      </c>
      <c r="N171" s="26">
        <f t="shared" si="18"/>
        <v>363.2554998390208</v>
      </c>
      <c r="O171" s="4">
        <v>21.2</v>
      </c>
      <c r="P171" s="4">
        <v>87.8</v>
      </c>
      <c r="Q171" s="28">
        <v>23.3</v>
      </c>
      <c r="R171" s="4">
        <f t="shared" si="19"/>
        <v>32.3</v>
      </c>
    </row>
    <row r="172" spans="1:18" ht="12.75">
      <c r="A172" s="22">
        <v>37128</v>
      </c>
      <c r="B172" s="24">
        <v>237</v>
      </c>
      <c r="C172" s="1">
        <v>0.633333325</v>
      </c>
      <c r="D172" s="25">
        <v>0.633333325</v>
      </c>
      <c r="E172" s="3">
        <f t="shared" si="20"/>
        <v>1630</v>
      </c>
      <c r="F172" s="31">
        <v>0</v>
      </c>
      <c r="G172">
        <v>39.04268994</v>
      </c>
      <c r="H172">
        <v>-76.36544053</v>
      </c>
      <c r="I172" s="28">
        <v>1024.1</v>
      </c>
      <c r="J172" s="4">
        <f t="shared" si="17"/>
        <v>971.3899999999999</v>
      </c>
      <c r="K172" s="30">
        <f t="shared" si="14"/>
        <v>350.3456188763145</v>
      </c>
      <c r="L172" s="30">
        <f t="shared" si="15"/>
        <v>364.44561887631454</v>
      </c>
      <c r="M172" s="30">
        <f t="shared" si="16"/>
        <v>358.64561887631453</v>
      </c>
      <c r="N172" s="26">
        <f t="shared" si="18"/>
        <v>361.5456188763145</v>
      </c>
      <c r="O172" s="4">
        <v>21.3</v>
      </c>
      <c r="P172" s="4">
        <v>89</v>
      </c>
      <c r="Q172" s="28">
        <v>30.3</v>
      </c>
      <c r="R172" s="4">
        <f t="shared" si="19"/>
        <v>39.3</v>
      </c>
    </row>
    <row r="173" spans="1:18" ht="12.75">
      <c r="A173" s="22">
        <v>37128</v>
      </c>
      <c r="B173" s="24">
        <v>237</v>
      </c>
      <c r="C173" s="1">
        <v>0.633449078</v>
      </c>
      <c r="D173" s="25">
        <v>0.633449078</v>
      </c>
      <c r="E173" s="3">
        <f t="shared" si="20"/>
        <v>1640</v>
      </c>
      <c r="F173" s="31">
        <v>0</v>
      </c>
      <c r="G173">
        <v>39.0368233</v>
      </c>
      <c r="H173">
        <v>-76.36267703</v>
      </c>
      <c r="I173" s="28">
        <v>1022.7</v>
      </c>
      <c r="J173" s="4">
        <f t="shared" si="17"/>
        <v>969.99</v>
      </c>
      <c r="K173" s="30">
        <f t="shared" si="14"/>
        <v>362.32218599458855</v>
      </c>
      <c r="L173" s="30">
        <f t="shared" si="15"/>
        <v>376.4221859945886</v>
      </c>
      <c r="M173" s="30">
        <f t="shared" si="16"/>
        <v>370.62218599458856</v>
      </c>
      <c r="N173" s="26">
        <f t="shared" si="18"/>
        <v>373.52218599458854</v>
      </c>
      <c r="O173" s="4">
        <v>21.1</v>
      </c>
      <c r="P173" s="4">
        <v>88.9</v>
      </c>
      <c r="Q173" s="28">
        <v>25.2</v>
      </c>
      <c r="R173" s="4">
        <f t="shared" si="19"/>
        <v>34.2</v>
      </c>
    </row>
    <row r="174" spans="1:18" ht="12.75">
      <c r="A174" s="22">
        <v>37128</v>
      </c>
      <c r="B174" s="24">
        <v>237</v>
      </c>
      <c r="C174" s="1">
        <v>0.63356483</v>
      </c>
      <c r="D174" s="25">
        <v>0.63356483</v>
      </c>
      <c r="E174" s="3">
        <f t="shared" si="20"/>
        <v>1650</v>
      </c>
      <c r="F174" s="31">
        <v>0</v>
      </c>
      <c r="G174">
        <v>39.03083296</v>
      </c>
      <c r="H174">
        <v>-76.36051561</v>
      </c>
      <c r="I174" s="28">
        <v>1022.7</v>
      </c>
      <c r="J174" s="4">
        <f t="shared" si="17"/>
        <v>969.99</v>
      </c>
      <c r="K174" s="30">
        <f t="shared" si="14"/>
        <v>362.32218599458855</v>
      </c>
      <c r="L174" s="30">
        <f t="shared" si="15"/>
        <v>376.4221859945886</v>
      </c>
      <c r="M174" s="30">
        <f t="shared" si="16"/>
        <v>370.62218599458856</v>
      </c>
      <c r="N174" s="26">
        <f t="shared" si="18"/>
        <v>373.52218599458854</v>
      </c>
      <c r="O174" s="4">
        <v>21.1</v>
      </c>
      <c r="P174" s="4">
        <v>89.1</v>
      </c>
      <c r="Q174" s="28">
        <v>30.7</v>
      </c>
      <c r="R174" s="4">
        <f t="shared" si="19"/>
        <v>39.7</v>
      </c>
    </row>
    <row r="175" spans="1:18" ht="12.75">
      <c r="A175" s="22">
        <v>37128</v>
      </c>
      <c r="B175" s="24">
        <v>237</v>
      </c>
      <c r="C175" s="1">
        <v>0.633680582</v>
      </c>
      <c r="D175" s="25">
        <v>0.633680582</v>
      </c>
      <c r="E175" s="3">
        <f t="shared" si="20"/>
        <v>1660</v>
      </c>
      <c r="F175" s="31">
        <v>0</v>
      </c>
      <c r="G175">
        <v>39.02471031</v>
      </c>
      <c r="H175">
        <v>-76.35897786</v>
      </c>
      <c r="I175" s="28">
        <v>1022.7</v>
      </c>
      <c r="J175" s="4">
        <f t="shared" si="17"/>
        <v>969.99</v>
      </c>
      <c r="K175" s="30">
        <f t="shared" si="14"/>
        <v>362.32218599458855</v>
      </c>
      <c r="L175" s="30">
        <f t="shared" si="15"/>
        <v>376.4221859945886</v>
      </c>
      <c r="M175" s="30">
        <f t="shared" si="16"/>
        <v>370.62218599458856</v>
      </c>
      <c r="N175" s="26">
        <f t="shared" si="18"/>
        <v>373.52218599458854</v>
      </c>
      <c r="O175" s="4">
        <v>21.1</v>
      </c>
      <c r="P175" s="4">
        <v>89.5</v>
      </c>
      <c r="Q175" s="28">
        <v>24.4</v>
      </c>
      <c r="R175" s="4">
        <f t="shared" si="19"/>
        <v>33.4</v>
      </c>
    </row>
    <row r="176" spans="1:18" ht="12.75">
      <c r="A176" s="22">
        <v>37128</v>
      </c>
      <c r="B176" s="24">
        <v>237</v>
      </c>
      <c r="C176" s="1">
        <v>0.633796275</v>
      </c>
      <c r="D176" s="25">
        <v>0.633796275</v>
      </c>
      <c r="E176" s="3">
        <f t="shared" si="20"/>
        <v>1670</v>
      </c>
      <c r="F176" s="31">
        <v>0</v>
      </c>
      <c r="G176">
        <v>39.0184812</v>
      </c>
      <c r="H176">
        <v>-76.35824716</v>
      </c>
      <c r="I176" s="28">
        <v>1022.3</v>
      </c>
      <c r="J176" s="4">
        <f t="shared" si="17"/>
        <v>969.5899999999999</v>
      </c>
      <c r="K176" s="30">
        <f t="shared" si="14"/>
        <v>365.7472373932321</v>
      </c>
      <c r="L176" s="30">
        <f t="shared" si="15"/>
        <v>379.84723739323215</v>
      </c>
      <c r="M176" s="30">
        <f t="shared" si="16"/>
        <v>374.04723739323214</v>
      </c>
      <c r="N176" s="26">
        <f t="shared" si="18"/>
        <v>376.9472373932322</v>
      </c>
      <c r="O176" s="4">
        <v>21</v>
      </c>
      <c r="P176" s="4">
        <v>90.6</v>
      </c>
      <c r="Q176" s="28">
        <v>29.7</v>
      </c>
      <c r="R176" s="4">
        <f t="shared" si="19"/>
        <v>38.7</v>
      </c>
    </row>
    <row r="177" spans="1:18" ht="12.75">
      <c r="A177" s="22">
        <v>37128</v>
      </c>
      <c r="B177" s="24">
        <v>237</v>
      </c>
      <c r="C177" s="1">
        <v>0.633912027</v>
      </c>
      <c r="D177" s="25">
        <v>0.633912027</v>
      </c>
      <c r="E177" s="3">
        <f t="shared" si="20"/>
        <v>1680</v>
      </c>
      <c r="F177" s="31">
        <v>0</v>
      </c>
      <c r="G177">
        <v>39.01202956</v>
      </c>
      <c r="H177">
        <v>-76.35838162</v>
      </c>
      <c r="I177" s="28">
        <v>1022.1</v>
      </c>
      <c r="J177" s="4">
        <f t="shared" si="17"/>
        <v>969.39</v>
      </c>
      <c r="K177" s="30">
        <f t="shared" si="14"/>
        <v>367.46029300008763</v>
      </c>
      <c r="L177" s="30">
        <f t="shared" si="15"/>
        <v>381.56029300008765</v>
      </c>
      <c r="M177" s="30">
        <f t="shared" si="16"/>
        <v>375.76029300008764</v>
      </c>
      <c r="N177" s="26">
        <f t="shared" si="18"/>
        <v>378.6602930000877</v>
      </c>
      <c r="O177" s="4">
        <v>21.1</v>
      </c>
      <c r="P177" s="4">
        <v>90.7</v>
      </c>
      <c r="Q177" s="28">
        <v>24.4</v>
      </c>
      <c r="R177" s="4">
        <f t="shared" si="19"/>
        <v>33.4</v>
      </c>
    </row>
    <row r="178" spans="1:18" ht="12.75">
      <c r="A178" s="22">
        <v>37128</v>
      </c>
      <c r="B178" s="24">
        <v>237</v>
      </c>
      <c r="C178" s="1">
        <v>0.634027779</v>
      </c>
      <c r="D178" s="25">
        <v>0.634027779</v>
      </c>
      <c r="E178" s="3">
        <f t="shared" si="20"/>
        <v>1690</v>
      </c>
      <c r="F178" s="31">
        <v>0</v>
      </c>
      <c r="G178">
        <v>39.0055973</v>
      </c>
      <c r="H178">
        <v>-76.35993054</v>
      </c>
      <c r="I178" s="28">
        <v>1021.3</v>
      </c>
      <c r="J178" s="4">
        <f t="shared" si="17"/>
        <v>968.5899999999999</v>
      </c>
      <c r="K178" s="30">
        <f t="shared" si="14"/>
        <v>374.31605154758785</v>
      </c>
      <c r="L178" s="30">
        <f t="shared" si="15"/>
        <v>388.41605154758787</v>
      </c>
      <c r="M178" s="30">
        <f t="shared" si="16"/>
        <v>382.61605154758786</v>
      </c>
      <c r="N178" s="26">
        <f t="shared" si="18"/>
        <v>385.51605154758784</v>
      </c>
      <c r="O178" s="4">
        <v>21.2</v>
      </c>
      <c r="P178" s="4">
        <v>89.3</v>
      </c>
      <c r="Q178" s="28">
        <v>30.7</v>
      </c>
      <c r="R178" s="4">
        <f t="shared" si="19"/>
        <v>39.7</v>
      </c>
    </row>
    <row r="179" spans="1:18" ht="12.75">
      <c r="A179" s="22">
        <v>37128</v>
      </c>
      <c r="B179" s="24">
        <v>237</v>
      </c>
      <c r="C179" s="1">
        <v>0.634143531</v>
      </c>
      <c r="D179" s="25">
        <v>0.634143531</v>
      </c>
      <c r="E179" s="3">
        <f t="shared" si="20"/>
        <v>1700</v>
      </c>
      <c r="F179" s="31">
        <v>0</v>
      </c>
      <c r="G179">
        <v>38.99931067</v>
      </c>
      <c r="H179">
        <v>-76.36177103</v>
      </c>
      <c r="I179" s="28">
        <v>1021.1</v>
      </c>
      <c r="J179" s="4">
        <f t="shared" si="17"/>
        <v>968.39</v>
      </c>
      <c r="K179" s="30">
        <f t="shared" si="14"/>
        <v>376.0308759446393</v>
      </c>
      <c r="L179" s="30">
        <f t="shared" si="15"/>
        <v>390.13087594463934</v>
      </c>
      <c r="M179" s="30">
        <f t="shared" si="16"/>
        <v>384.33087594463933</v>
      </c>
      <c r="N179" s="26">
        <f t="shared" si="18"/>
        <v>387.23087594463937</v>
      </c>
      <c r="O179" s="4">
        <v>21.1</v>
      </c>
      <c r="P179" s="4">
        <v>91.3</v>
      </c>
      <c r="Q179" s="28">
        <v>24.8</v>
      </c>
      <c r="R179" s="4">
        <f t="shared" si="19"/>
        <v>33.8</v>
      </c>
    </row>
    <row r="180" spans="1:18" ht="12.75">
      <c r="A180" s="22">
        <v>37128</v>
      </c>
      <c r="B180" s="24">
        <v>237</v>
      </c>
      <c r="C180" s="1">
        <v>0.634259284</v>
      </c>
      <c r="D180" s="25">
        <v>0.634259284</v>
      </c>
      <c r="E180" s="3">
        <f t="shared" si="20"/>
        <v>1710</v>
      </c>
      <c r="F180" s="31">
        <v>0</v>
      </c>
      <c r="G180">
        <v>38.99289155</v>
      </c>
      <c r="H180">
        <v>-76.36391862</v>
      </c>
      <c r="I180" s="28">
        <v>1023.7</v>
      </c>
      <c r="J180" s="4">
        <f t="shared" si="17"/>
        <v>970.99</v>
      </c>
      <c r="K180" s="30">
        <f t="shared" si="14"/>
        <v>353.76573295878245</v>
      </c>
      <c r="L180" s="30">
        <f t="shared" si="15"/>
        <v>367.8657329587825</v>
      </c>
      <c r="M180" s="30">
        <f t="shared" si="16"/>
        <v>362.06573295878246</v>
      </c>
      <c r="N180" s="26">
        <f t="shared" si="18"/>
        <v>364.9657329587825</v>
      </c>
      <c r="O180" s="4">
        <v>21.5</v>
      </c>
      <c r="P180" s="4">
        <v>87.3</v>
      </c>
      <c r="Q180" s="28">
        <v>32.7</v>
      </c>
      <c r="R180" s="4">
        <f t="shared" si="19"/>
        <v>41.7</v>
      </c>
    </row>
    <row r="181" spans="1:18" ht="12.75">
      <c r="A181" s="22">
        <v>37128</v>
      </c>
      <c r="B181" s="24">
        <v>237</v>
      </c>
      <c r="C181" s="1">
        <v>0.634374976</v>
      </c>
      <c r="D181" s="25">
        <v>0.634374976</v>
      </c>
      <c r="E181" s="3">
        <f t="shared" si="20"/>
        <v>1720</v>
      </c>
      <c r="F181" s="31">
        <v>0</v>
      </c>
      <c r="G181">
        <v>38.98642079</v>
      </c>
      <c r="H181">
        <v>-76.36623653</v>
      </c>
      <c r="I181" s="28">
        <v>1023.7</v>
      </c>
      <c r="J181" s="4">
        <f t="shared" si="17"/>
        <v>970.99</v>
      </c>
      <c r="K181" s="30">
        <f t="shared" si="14"/>
        <v>353.76573295878245</v>
      </c>
      <c r="L181" s="30">
        <f t="shared" si="15"/>
        <v>367.8657329587825</v>
      </c>
      <c r="M181" s="30">
        <f t="shared" si="16"/>
        <v>362.06573295878246</v>
      </c>
      <c r="N181" s="26">
        <f t="shared" si="18"/>
        <v>364.9657329587825</v>
      </c>
      <c r="O181" s="4">
        <v>21.5</v>
      </c>
      <c r="P181" s="4">
        <v>88.6</v>
      </c>
      <c r="Q181" s="28">
        <v>26.2</v>
      </c>
      <c r="R181" s="4">
        <f t="shared" si="19"/>
        <v>35.2</v>
      </c>
    </row>
    <row r="182" spans="1:18" ht="12.75">
      <c r="A182" s="22">
        <v>37128</v>
      </c>
      <c r="B182" s="24">
        <v>237</v>
      </c>
      <c r="C182" s="1">
        <v>0.634490728</v>
      </c>
      <c r="D182" s="25">
        <v>0.634490728</v>
      </c>
      <c r="E182" s="3">
        <f t="shared" si="20"/>
        <v>1730</v>
      </c>
      <c r="F182" s="31">
        <v>0</v>
      </c>
      <c r="G182">
        <v>38.98039786</v>
      </c>
      <c r="H182">
        <v>-76.36928245</v>
      </c>
      <c r="I182" s="28">
        <v>1020.8</v>
      </c>
      <c r="J182" s="4">
        <f t="shared" si="17"/>
        <v>968.0899999999999</v>
      </c>
      <c r="K182" s="30">
        <f t="shared" si="14"/>
        <v>378.6037767042967</v>
      </c>
      <c r="L182" s="30">
        <f t="shared" si="15"/>
        <v>392.70377670429673</v>
      </c>
      <c r="M182" s="30">
        <f t="shared" si="16"/>
        <v>386.9037767042967</v>
      </c>
      <c r="N182" s="26">
        <f t="shared" si="18"/>
        <v>389.80377670429675</v>
      </c>
      <c r="O182" s="4">
        <v>21.2</v>
      </c>
      <c r="P182" s="4">
        <v>87.4</v>
      </c>
      <c r="Q182" s="28">
        <v>32.8</v>
      </c>
      <c r="R182" s="4">
        <f t="shared" si="19"/>
        <v>41.8</v>
      </c>
    </row>
    <row r="183" spans="1:18" ht="12.75">
      <c r="A183" s="22">
        <v>37128</v>
      </c>
      <c r="B183" s="24">
        <v>237</v>
      </c>
      <c r="C183" s="1">
        <v>0.634606481</v>
      </c>
      <c r="D183" s="25">
        <v>0.634606481</v>
      </c>
      <c r="E183" s="3">
        <f t="shared" si="20"/>
        <v>1740</v>
      </c>
      <c r="F183" s="31">
        <v>0</v>
      </c>
      <c r="G183">
        <v>38.97494935</v>
      </c>
      <c r="H183">
        <v>-76.37327755</v>
      </c>
      <c r="I183" s="28">
        <v>1019.8</v>
      </c>
      <c r="J183" s="4">
        <f t="shared" si="17"/>
        <v>967.0899999999999</v>
      </c>
      <c r="K183" s="30">
        <f t="shared" si="14"/>
        <v>387.1858746085028</v>
      </c>
      <c r="L183" s="30">
        <f t="shared" si="15"/>
        <v>401.2858746085028</v>
      </c>
      <c r="M183" s="30">
        <f t="shared" si="16"/>
        <v>395.4858746085028</v>
      </c>
      <c r="N183" s="26">
        <f t="shared" si="18"/>
        <v>398.38587460850283</v>
      </c>
      <c r="O183" s="4">
        <v>20.9</v>
      </c>
      <c r="P183" s="4">
        <v>89.7</v>
      </c>
      <c r="Q183" s="28">
        <v>26.7</v>
      </c>
      <c r="R183" s="4">
        <f t="shared" si="19"/>
        <v>35.7</v>
      </c>
    </row>
    <row r="184" spans="1:18" ht="12.75">
      <c r="A184" s="22">
        <v>37128</v>
      </c>
      <c r="B184" s="24">
        <v>237</v>
      </c>
      <c r="C184" s="1">
        <v>0.634722233</v>
      </c>
      <c r="D184" s="25">
        <v>0.634722233</v>
      </c>
      <c r="E184" s="3">
        <f t="shared" si="20"/>
        <v>1750</v>
      </c>
      <c r="F184" s="31">
        <v>0</v>
      </c>
      <c r="G184">
        <v>38.9697715</v>
      </c>
      <c r="H184">
        <v>-76.37827057</v>
      </c>
      <c r="I184" s="28">
        <v>1022.7</v>
      </c>
      <c r="J184" s="4">
        <f t="shared" si="17"/>
        <v>969.99</v>
      </c>
      <c r="K184" s="30">
        <f t="shared" si="14"/>
        <v>362.32218599458855</v>
      </c>
      <c r="L184" s="30">
        <f t="shared" si="15"/>
        <v>376.4221859945886</v>
      </c>
      <c r="M184" s="30">
        <f t="shared" si="16"/>
        <v>370.62218599458856</v>
      </c>
      <c r="N184" s="26">
        <f t="shared" si="18"/>
        <v>373.52218599458854</v>
      </c>
      <c r="O184" s="4">
        <v>21.3</v>
      </c>
      <c r="P184" s="4">
        <v>87.9</v>
      </c>
      <c r="Q184" s="28">
        <v>31.8</v>
      </c>
      <c r="R184" s="4">
        <f t="shared" si="19"/>
        <v>40.8</v>
      </c>
    </row>
    <row r="185" spans="1:18" ht="12.75">
      <c r="A185" s="22">
        <v>37128</v>
      </c>
      <c r="B185" s="24">
        <v>237</v>
      </c>
      <c r="C185" s="1">
        <v>0.634837985</v>
      </c>
      <c r="D185" s="25">
        <v>0.634837985</v>
      </c>
      <c r="E185" s="3">
        <f t="shared" si="20"/>
        <v>1760</v>
      </c>
      <c r="F185" s="31">
        <v>0</v>
      </c>
      <c r="G185">
        <v>38.96492095</v>
      </c>
      <c r="H185">
        <v>-76.38438791</v>
      </c>
      <c r="I185" s="28">
        <v>1023.6</v>
      </c>
      <c r="J185" s="4">
        <f t="shared" si="17"/>
        <v>970.89</v>
      </c>
      <c r="K185" s="30">
        <f t="shared" si="14"/>
        <v>354.6209816228958</v>
      </c>
      <c r="L185" s="30">
        <f t="shared" si="15"/>
        <v>368.7209816228958</v>
      </c>
      <c r="M185" s="30">
        <f t="shared" si="16"/>
        <v>362.9209816228958</v>
      </c>
      <c r="N185" s="26">
        <f t="shared" si="18"/>
        <v>365.82098162289583</v>
      </c>
      <c r="O185" s="4">
        <v>21.6</v>
      </c>
      <c r="P185" s="4">
        <v>86</v>
      </c>
      <c r="Q185" s="28">
        <v>26.6</v>
      </c>
      <c r="R185" s="4">
        <f t="shared" si="19"/>
        <v>35.6</v>
      </c>
    </row>
    <row r="186" spans="1:18" ht="12.75">
      <c r="A186" s="22">
        <v>37128</v>
      </c>
      <c r="B186" s="24">
        <v>237</v>
      </c>
      <c r="C186" s="1">
        <v>0.634953678</v>
      </c>
      <c r="D186" s="25">
        <v>0.634953678</v>
      </c>
      <c r="E186" s="3">
        <f t="shared" si="20"/>
        <v>1770</v>
      </c>
      <c r="F186" s="31">
        <v>0</v>
      </c>
      <c r="G186">
        <v>38.9604048</v>
      </c>
      <c r="H186">
        <v>-76.39070764</v>
      </c>
      <c r="I186" s="28">
        <v>1023.1</v>
      </c>
      <c r="J186" s="4">
        <f t="shared" si="17"/>
        <v>970.39</v>
      </c>
      <c r="K186" s="30">
        <f t="shared" si="14"/>
        <v>358.89854671171577</v>
      </c>
      <c r="L186" s="30">
        <f t="shared" si="15"/>
        <v>372.9985467117158</v>
      </c>
      <c r="M186" s="30">
        <f t="shared" si="16"/>
        <v>367.1985467117158</v>
      </c>
      <c r="N186" s="26">
        <f t="shared" si="18"/>
        <v>370.0985467117158</v>
      </c>
      <c r="O186" s="4">
        <v>21.5</v>
      </c>
      <c r="P186" s="4">
        <v>86.7</v>
      </c>
      <c r="Q186" s="28">
        <v>31.7</v>
      </c>
      <c r="R186" s="4">
        <f t="shared" si="19"/>
        <v>40.7</v>
      </c>
    </row>
    <row r="187" spans="1:18" ht="12.75">
      <c r="A187" s="22">
        <v>37128</v>
      </c>
      <c r="B187" s="24">
        <v>237</v>
      </c>
      <c r="C187" s="1">
        <v>0.63506943</v>
      </c>
      <c r="D187" s="25">
        <v>0.63506943</v>
      </c>
      <c r="E187" s="3">
        <f t="shared" si="20"/>
        <v>1780</v>
      </c>
      <c r="F187" s="31">
        <v>0</v>
      </c>
      <c r="G187">
        <v>38.95651531</v>
      </c>
      <c r="H187">
        <v>-76.3977745</v>
      </c>
      <c r="I187" s="28">
        <v>1023.8</v>
      </c>
      <c r="J187" s="4">
        <f t="shared" si="17"/>
        <v>971.0899999999999</v>
      </c>
      <c r="K187" s="30">
        <f t="shared" si="14"/>
        <v>352.9105723702037</v>
      </c>
      <c r="L187" s="30">
        <f t="shared" si="15"/>
        <v>367.0105723702037</v>
      </c>
      <c r="M187" s="30">
        <f t="shared" si="16"/>
        <v>361.2105723702037</v>
      </c>
      <c r="N187" s="26">
        <f t="shared" si="18"/>
        <v>364.1105723702037</v>
      </c>
      <c r="O187" s="4">
        <v>21.6</v>
      </c>
      <c r="P187" s="4">
        <v>85.1</v>
      </c>
      <c r="Q187" s="28">
        <v>26.2</v>
      </c>
      <c r="R187" s="4">
        <f t="shared" si="19"/>
        <v>35.2</v>
      </c>
    </row>
    <row r="188" spans="1:18" ht="12.75">
      <c r="A188" s="22">
        <v>37128</v>
      </c>
      <c r="B188" s="24">
        <v>237</v>
      </c>
      <c r="C188" s="1">
        <v>0.635185182</v>
      </c>
      <c r="D188" s="25">
        <v>0.635185182</v>
      </c>
      <c r="E188" s="3">
        <f t="shared" si="20"/>
        <v>1790</v>
      </c>
      <c r="F188" s="31">
        <v>0</v>
      </c>
      <c r="G188">
        <v>38.9543055</v>
      </c>
      <c r="H188">
        <v>-76.40596681</v>
      </c>
      <c r="I188" s="28">
        <v>1024.3</v>
      </c>
      <c r="J188" s="4">
        <f t="shared" si="17"/>
        <v>971.5899999999999</v>
      </c>
      <c r="K188" s="30">
        <f t="shared" si="14"/>
        <v>348.6360899256654</v>
      </c>
      <c r="L188" s="30">
        <f t="shared" si="15"/>
        <v>362.7360899256654</v>
      </c>
      <c r="M188" s="30">
        <f t="shared" si="16"/>
        <v>356.9360899256654</v>
      </c>
      <c r="N188" s="26">
        <f t="shared" si="18"/>
        <v>359.8360899256654</v>
      </c>
      <c r="O188" s="4">
        <v>21.6</v>
      </c>
      <c r="P188" s="4">
        <v>86.5</v>
      </c>
      <c r="Q188" s="28">
        <v>33.2</v>
      </c>
      <c r="R188" s="4">
        <f t="shared" si="19"/>
        <v>42.2</v>
      </c>
    </row>
    <row r="189" spans="1:18" ht="12.75">
      <c r="A189" s="22">
        <v>37128</v>
      </c>
      <c r="B189" s="24">
        <v>237</v>
      </c>
      <c r="C189" s="1">
        <v>0.635300934</v>
      </c>
      <c r="D189" s="25">
        <v>0.635300934</v>
      </c>
      <c r="E189" s="3">
        <f t="shared" si="20"/>
        <v>1800</v>
      </c>
      <c r="F189" s="31">
        <v>0</v>
      </c>
      <c r="G189">
        <v>38.95229241</v>
      </c>
      <c r="H189">
        <v>-76.41443501</v>
      </c>
      <c r="I189" s="28">
        <v>1024.5</v>
      </c>
      <c r="J189" s="4">
        <f t="shared" si="17"/>
        <v>971.79</v>
      </c>
      <c r="K189" s="30">
        <f t="shared" si="14"/>
        <v>346.92691284216824</v>
      </c>
      <c r="L189" s="30">
        <f t="shared" si="15"/>
        <v>361.02691284216826</v>
      </c>
      <c r="M189" s="30">
        <f t="shared" si="16"/>
        <v>355.22691284216825</v>
      </c>
      <c r="N189" s="26">
        <f t="shared" si="18"/>
        <v>358.1269128421683</v>
      </c>
      <c r="O189" s="4">
        <v>21.7</v>
      </c>
      <c r="P189" s="4">
        <v>86.9</v>
      </c>
      <c r="Q189" s="28">
        <v>29.9</v>
      </c>
      <c r="R189" s="4">
        <f t="shared" si="19"/>
        <v>38.9</v>
      </c>
    </row>
    <row r="190" spans="1:18" ht="12.75">
      <c r="A190" s="22">
        <v>37128</v>
      </c>
      <c r="B190" s="24">
        <v>237</v>
      </c>
      <c r="C190" s="1">
        <v>0.635416687</v>
      </c>
      <c r="D190" s="25">
        <v>0.635416687</v>
      </c>
      <c r="E190" s="3">
        <f t="shared" si="20"/>
        <v>1810</v>
      </c>
      <c r="F190" s="31">
        <v>0</v>
      </c>
      <c r="G190">
        <v>38.95035478</v>
      </c>
      <c r="H190">
        <v>-76.42266728</v>
      </c>
      <c r="I190" s="28">
        <v>1021.4</v>
      </c>
      <c r="J190" s="4">
        <f t="shared" si="17"/>
        <v>968.6899999999999</v>
      </c>
      <c r="K190" s="30">
        <f t="shared" si="14"/>
        <v>373.4587721270213</v>
      </c>
      <c r="L190" s="30">
        <f t="shared" si="15"/>
        <v>387.5587721270213</v>
      </c>
      <c r="M190" s="30">
        <f t="shared" si="16"/>
        <v>381.7587721270213</v>
      </c>
      <c r="N190" s="26">
        <f t="shared" si="18"/>
        <v>384.6587721270213</v>
      </c>
      <c r="O190" s="4">
        <v>21.3</v>
      </c>
      <c r="P190" s="4">
        <v>86.8</v>
      </c>
      <c r="Q190" s="28">
        <v>34.1</v>
      </c>
      <c r="R190" s="4">
        <f t="shared" si="19"/>
        <v>43.1</v>
      </c>
    </row>
    <row r="191" spans="1:18" ht="12.75">
      <c r="A191" s="22">
        <v>37128</v>
      </c>
      <c r="B191" s="24">
        <v>237</v>
      </c>
      <c r="C191" s="1">
        <v>0.635532379</v>
      </c>
      <c r="D191" s="25">
        <v>0.635532379</v>
      </c>
      <c r="E191" s="3">
        <f t="shared" si="20"/>
        <v>1820</v>
      </c>
      <c r="F191" s="31">
        <v>0</v>
      </c>
      <c r="G191">
        <v>38.94887905</v>
      </c>
      <c r="H191">
        <v>-76.43066028</v>
      </c>
      <c r="I191" s="28">
        <v>1020.2</v>
      </c>
      <c r="J191" s="4">
        <f t="shared" si="17"/>
        <v>967.49</v>
      </c>
      <c r="K191" s="30">
        <f t="shared" si="14"/>
        <v>383.75197102619137</v>
      </c>
      <c r="L191" s="30">
        <f t="shared" si="15"/>
        <v>397.8519710261914</v>
      </c>
      <c r="M191" s="30">
        <f t="shared" si="16"/>
        <v>392.0519710261914</v>
      </c>
      <c r="N191" s="26">
        <f t="shared" si="18"/>
        <v>394.95197102619136</v>
      </c>
      <c r="O191" s="4">
        <v>21.1</v>
      </c>
      <c r="P191" s="4">
        <v>88</v>
      </c>
      <c r="Q191" s="28">
        <v>28.2</v>
      </c>
      <c r="R191" s="4">
        <f t="shared" si="19"/>
        <v>37.2</v>
      </c>
    </row>
    <row r="192" spans="1:18" ht="12.75">
      <c r="A192" s="22">
        <v>37128</v>
      </c>
      <c r="B192" s="24">
        <v>237</v>
      </c>
      <c r="C192" s="1">
        <v>0.635648131</v>
      </c>
      <c r="D192" s="25">
        <v>0.635648131</v>
      </c>
      <c r="E192" s="3">
        <f t="shared" si="20"/>
        <v>1830</v>
      </c>
      <c r="F192" s="31">
        <v>0</v>
      </c>
      <c r="G192">
        <v>38.94760137</v>
      </c>
      <c r="H192">
        <v>-76.4389239</v>
      </c>
      <c r="I192" s="28">
        <v>1022.2</v>
      </c>
      <c r="J192" s="4">
        <f t="shared" si="17"/>
        <v>969.49</v>
      </c>
      <c r="K192" s="30">
        <f t="shared" si="14"/>
        <v>366.6037210225165</v>
      </c>
      <c r="L192" s="30">
        <f t="shared" si="15"/>
        <v>380.7037210225165</v>
      </c>
      <c r="M192" s="30">
        <f t="shared" si="16"/>
        <v>374.9037210225165</v>
      </c>
      <c r="N192" s="26">
        <f t="shared" si="18"/>
        <v>377.80372102251647</v>
      </c>
      <c r="O192" s="4">
        <v>21.3</v>
      </c>
      <c r="P192" s="4">
        <v>88.9</v>
      </c>
      <c r="Q192" s="28">
        <v>34.6</v>
      </c>
      <c r="R192" s="4">
        <f t="shared" si="19"/>
        <v>43.6</v>
      </c>
    </row>
    <row r="193" spans="1:18" ht="12.75">
      <c r="A193" s="22">
        <v>37128</v>
      </c>
      <c r="B193" s="24">
        <v>237</v>
      </c>
      <c r="C193" s="1">
        <v>0.635763884</v>
      </c>
      <c r="D193" s="25">
        <v>0.635763884</v>
      </c>
      <c r="E193" s="3">
        <f t="shared" si="20"/>
        <v>1840</v>
      </c>
      <c r="F193" s="31">
        <v>0</v>
      </c>
      <c r="G193">
        <v>38.94631</v>
      </c>
      <c r="H193">
        <v>-76.44756489</v>
      </c>
      <c r="I193" s="28">
        <v>1023.9</v>
      </c>
      <c r="J193" s="4">
        <f t="shared" si="17"/>
        <v>971.1899999999999</v>
      </c>
      <c r="K193" s="30">
        <f t="shared" si="14"/>
        <v>352.05549983902074</v>
      </c>
      <c r="L193" s="30">
        <f t="shared" si="15"/>
        <v>366.15549983902076</v>
      </c>
      <c r="M193" s="30">
        <f t="shared" si="16"/>
        <v>360.35549983902075</v>
      </c>
      <c r="N193" s="26">
        <f t="shared" si="18"/>
        <v>363.2554998390208</v>
      </c>
      <c r="O193" s="4">
        <v>21.6</v>
      </c>
      <c r="P193" s="4">
        <v>89.9</v>
      </c>
      <c r="Q193" s="28">
        <v>26.2</v>
      </c>
      <c r="R193" s="4">
        <f t="shared" si="19"/>
        <v>35.2</v>
      </c>
    </row>
    <row r="194" spans="1:18" ht="12.75">
      <c r="A194" s="22">
        <v>37128</v>
      </c>
      <c r="B194" s="24">
        <v>237</v>
      </c>
      <c r="C194" s="1">
        <v>0.635879636</v>
      </c>
      <c r="D194" s="25">
        <v>0.635879636</v>
      </c>
      <c r="E194" s="3">
        <f t="shared" si="20"/>
        <v>1850</v>
      </c>
      <c r="F194" s="31">
        <v>0</v>
      </c>
      <c r="G194">
        <v>38.94542034</v>
      </c>
      <c r="H194">
        <v>-76.45630239</v>
      </c>
      <c r="I194" s="28">
        <v>1022.9</v>
      </c>
      <c r="J194" s="4">
        <f t="shared" si="17"/>
        <v>970.1899999999999</v>
      </c>
      <c r="K194" s="30">
        <f t="shared" si="14"/>
        <v>360.61018991145966</v>
      </c>
      <c r="L194" s="30">
        <f t="shared" si="15"/>
        <v>374.7101899114597</v>
      </c>
      <c r="M194" s="30">
        <f t="shared" si="16"/>
        <v>368.91018991145967</v>
      </c>
      <c r="N194" s="26">
        <f t="shared" si="18"/>
        <v>371.8101899114597</v>
      </c>
      <c r="O194" s="4">
        <v>21.3</v>
      </c>
      <c r="P194" s="4">
        <v>89.1</v>
      </c>
      <c r="Q194" s="28">
        <v>32.2</v>
      </c>
      <c r="R194" s="4">
        <f t="shared" si="19"/>
        <v>41.2</v>
      </c>
    </row>
    <row r="195" spans="1:18" ht="12.75">
      <c r="A195" s="22">
        <v>37128</v>
      </c>
      <c r="B195" s="24">
        <v>237</v>
      </c>
      <c r="C195" s="1">
        <v>0.635995388</v>
      </c>
      <c r="D195" s="25">
        <v>0.635995388</v>
      </c>
      <c r="E195" s="3">
        <f t="shared" si="20"/>
        <v>1860</v>
      </c>
      <c r="F195" s="31">
        <v>0</v>
      </c>
      <c r="G195">
        <v>38.94502868</v>
      </c>
      <c r="H195">
        <v>-76.4648204</v>
      </c>
      <c r="I195" s="28">
        <v>1022</v>
      </c>
      <c r="J195" s="4">
        <f t="shared" si="17"/>
        <v>969.29</v>
      </c>
      <c r="K195" s="30">
        <f t="shared" si="14"/>
        <v>368.31695334417293</v>
      </c>
      <c r="L195" s="30">
        <f t="shared" si="15"/>
        <v>382.41695334417295</v>
      </c>
      <c r="M195" s="30">
        <f t="shared" si="16"/>
        <v>376.61695334417294</v>
      </c>
      <c r="N195" s="26">
        <f t="shared" si="18"/>
        <v>379.516953344173</v>
      </c>
      <c r="O195" s="4">
        <v>21.1</v>
      </c>
      <c r="P195" s="4">
        <v>89</v>
      </c>
      <c r="Q195" s="28">
        <v>29.2</v>
      </c>
      <c r="R195" s="4">
        <f t="shared" si="19"/>
        <v>38.2</v>
      </c>
    </row>
    <row r="196" spans="1:18" ht="12.75">
      <c r="A196" s="22">
        <v>37128</v>
      </c>
      <c r="B196" s="24">
        <v>237</v>
      </c>
      <c r="C196" s="1">
        <v>0.63611114</v>
      </c>
      <c r="D196" s="25">
        <v>0.63611114</v>
      </c>
      <c r="E196" s="3">
        <f t="shared" si="20"/>
        <v>1870</v>
      </c>
      <c r="F196" s="31">
        <v>0</v>
      </c>
      <c r="G196">
        <v>38.94470884</v>
      </c>
      <c r="H196">
        <v>-76.47330326</v>
      </c>
      <c r="I196" s="28">
        <v>1020.8</v>
      </c>
      <c r="J196" s="4">
        <f t="shared" si="17"/>
        <v>968.0899999999999</v>
      </c>
      <c r="K196" s="30">
        <f t="shared" si="14"/>
        <v>378.6037767042967</v>
      </c>
      <c r="L196" s="30">
        <f t="shared" si="15"/>
        <v>392.70377670429673</v>
      </c>
      <c r="M196" s="30">
        <f t="shared" si="16"/>
        <v>386.9037767042967</v>
      </c>
      <c r="N196" s="26">
        <f t="shared" si="18"/>
        <v>389.80377670429675</v>
      </c>
      <c r="O196" s="4">
        <v>20.9</v>
      </c>
      <c r="P196" s="4">
        <v>90.5</v>
      </c>
      <c r="Q196" s="28">
        <v>35.1</v>
      </c>
      <c r="R196" s="4">
        <f t="shared" si="19"/>
        <v>44.1</v>
      </c>
    </row>
    <row r="197" spans="1:18" ht="12.75">
      <c r="A197" s="22">
        <v>37128</v>
      </c>
      <c r="B197" s="24">
        <v>237</v>
      </c>
      <c r="C197" s="1">
        <v>0.636226833</v>
      </c>
      <c r="D197" s="25">
        <v>0.636226833</v>
      </c>
      <c r="E197" s="3">
        <f t="shared" si="20"/>
        <v>1880</v>
      </c>
      <c r="F197" s="31">
        <v>0</v>
      </c>
      <c r="G197">
        <v>38.94438239</v>
      </c>
      <c r="H197">
        <v>-76.48170192</v>
      </c>
      <c r="I197" s="28">
        <v>1020</v>
      </c>
      <c r="J197" s="4">
        <f t="shared" si="17"/>
        <v>967.29</v>
      </c>
      <c r="K197" s="30">
        <f t="shared" si="14"/>
        <v>385.4687453161001</v>
      </c>
      <c r="L197" s="30">
        <f t="shared" si="15"/>
        <v>399.56874531610015</v>
      </c>
      <c r="M197" s="30">
        <f t="shared" si="16"/>
        <v>393.76874531610014</v>
      </c>
      <c r="N197" s="26">
        <f t="shared" si="18"/>
        <v>396.66874531610017</v>
      </c>
      <c r="O197" s="4">
        <v>20.8</v>
      </c>
      <c r="P197" s="4">
        <v>90.6</v>
      </c>
      <c r="Q197" s="28">
        <v>26.8</v>
      </c>
      <c r="R197" s="4">
        <f t="shared" si="19"/>
        <v>35.8</v>
      </c>
    </row>
    <row r="198" spans="1:18" ht="12.75">
      <c r="A198" s="22">
        <v>37128</v>
      </c>
      <c r="B198" s="24">
        <v>237</v>
      </c>
      <c r="C198" s="1">
        <v>0.636342585</v>
      </c>
      <c r="D198" s="25">
        <v>0.636342585</v>
      </c>
      <c r="E198" s="3">
        <f t="shared" si="20"/>
        <v>1890</v>
      </c>
      <c r="F198" s="31">
        <v>0</v>
      </c>
      <c r="G198">
        <v>38.94406777</v>
      </c>
      <c r="H198">
        <v>-76.49007428</v>
      </c>
      <c r="I198" s="28">
        <v>1019.2</v>
      </c>
      <c r="J198" s="4">
        <f t="shared" si="17"/>
        <v>966.49</v>
      </c>
      <c r="K198" s="30">
        <f t="shared" si="14"/>
        <v>392.33939396959977</v>
      </c>
      <c r="L198" s="30">
        <f t="shared" si="15"/>
        <v>406.4393939695998</v>
      </c>
      <c r="M198" s="30">
        <f t="shared" si="16"/>
        <v>400.6393939695998</v>
      </c>
      <c r="N198" s="26">
        <f t="shared" si="18"/>
        <v>403.5393939695998</v>
      </c>
      <c r="O198" s="4">
        <v>21</v>
      </c>
      <c r="P198" s="4">
        <v>93</v>
      </c>
      <c r="Q198" s="28">
        <v>33.8</v>
      </c>
      <c r="R198" s="4">
        <f t="shared" si="19"/>
        <v>42.8</v>
      </c>
    </row>
    <row r="199" spans="1:18" ht="12.75">
      <c r="A199" s="22">
        <v>37128</v>
      </c>
      <c r="B199" s="24">
        <v>237</v>
      </c>
      <c r="C199" s="1">
        <v>0.636458337</v>
      </c>
      <c r="D199" s="25">
        <v>0.636458337</v>
      </c>
      <c r="E199" s="3">
        <f t="shared" si="20"/>
        <v>1900</v>
      </c>
      <c r="F199" s="31">
        <v>0</v>
      </c>
      <c r="G199">
        <v>38.94375388</v>
      </c>
      <c r="H199">
        <v>-76.49828393</v>
      </c>
      <c r="I199" s="28">
        <v>1019.2</v>
      </c>
      <c r="J199" s="4">
        <f t="shared" si="17"/>
        <v>966.49</v>
      </c>
      <c r="K199" s="30">
        <f t="shared" si="14"/>
        <v>392.33939396959977</v>
      </c>
      <c r="L199" s="30">
        <f t="shared" si="15"/>
        <v>406.4393939695998</v>
      </c>
      <c r="M199" s="30">
        <f t="shared" si="16"/>
        <v>400.6393939695998</v>
      </c>
      <c r="N199" s="26">
        <f t="shared" si="18"/>
        <v>403.5393939695998</v>
      </c>
      <c r="O199" s="4">
        <v>20.7</v>
      </c>
      <c r="P199" s="4">
        <v>92.7</v>
      </c>
      <c r="Q199" s="28">
        <v>28.6</v>
      </c>
      <c r="R199" s="4">
        <f t="shared" si="19"/>
        <v>37.6</v>
      </c>
    </row>
    <row r="200" spans="1:18" ht="12.75">
      <c r="A200" s="22">
        <v>37128</v>
      </c>
      <c r="B200" s="24">
        <v>237</v>
      </c>
      <c r="C200" s="1">
        <v>0.63657409</v>
      </c>
      <c r="D200" s="25">
        <v>0.63657409</v>
      </c>
      <c r="E200" s="3">
        <f t="shared" si="20"/>
        <v>1910</v>
      </c>
      <c r="F200" s="31">
        <v>0</v>
      </c>
      <c r="G200">
        <v>38.94450035</v>
      </c>
      <c r="H200">
        <v>-76.5066123</v>
      </c>
      <c r="I200" s="28">
        <v>1019.9</v>
      </c>
      <c r="J200" s="4">
        <f t="shared" si="17"/>
        <v>967.1899999999999</v>
      </c>
      <c r="K200" s="30">
        <f t="shared" si="14"/>
        <v>386.32726557781336</v>
      </c>
      <c r="L200" s="30">
        <f t="shared" si="15"/>
        <v>400.4272655778134</v>
      </c>
      <c r="M200" s="30">
        <f t="shared" si="16"/>
        <v>394.6272655778134</v>
      </c>
      <c r="N200" s="26">
        <f t="shared" si="18"/>
        <v>397.5272655778134</v>
      </c>
      <c r="O200" s="4">
        <v>21.2</v>
      </c>
      <c r="P200" s="4">
        <v>91.2</v>
      </c>
      <c r="Q200" s="28">
        <v>31.9</v>
      </c>
      <c r="R200" s="4">
        <f t="shared" si="19"/>
        <v>40.9</v>
      </c>
    </row>
    <row r="201" spans="1:18" ht="12.75">
      <c r="A201" s="22">
        <v>37128</v>
      </c>
      <c r="B201" s="24">
        <v>237</v>
      </c>
      <c r="C201" s="1">
        <v>0.636689842</v>
      </c>
      <c r="D201" s="25">
        <v>0.636689842</v>
      </c>
      <c r="E201" s="3">
        <f t="shared" si="20"/>
        <v>1920</v>
      </c>
      <c r="F201" s="31">
        <v>0</v>
      </c>
      <c r="G201">
        <v>38.94582474</v>
      </c>
      <c r="H201">
        <v>-76.51507922</v>
      </c>
      <c r="I201" s="28">
        <v>1021.2</v>
      </c>
      <c r="J201" s="4">
        <f t="shared" si="17"/>
        <v>968.49</v>
      </c>
      <c r="K201" s="30">
        <f aca="true" t="shared" si="21" ref="K201:K264">(8303.951372*(LN(1013.25/J201)))</f>
        <v>375.17341948070015</v>
      </c>
      <c r="L201" s="30">
        <f aca="true" t="shared" si="22" ref="L201:L264">K201+14.1</f>
        <v>389.27341948070017</v>
      </c>
      <c r="M201" s="30">
        <f aca="true" t="shared" si="23" ref="M201:M264">K201+8.3</f>
        <v>383.47341948070016</v>
      </c>
      <c r="N201" s="26">
        <f t="shared" si="18"/>
        <v>386.37341948070014</v>
      </c>
      <c r="O201" s="4">
        <v>21.5</v>
      </c>
      <c r="P201" s="4">
        <v>91.7</v>
      </c>
      <c r="Q201" s="28">
        <v>27.2</v>
      </c>
      <c r="R201" s="4">
        <f t="shared" si="19"/>
        <v>36.2</v>
      </c>
    </row>
    <row r="202" spans="1:18" ht="12.75">
      <c r="A202" s="22">
        <v>37128</v>
      </c>
      <c r="B202" s="24">
        <v>237</v>
      </c>
      <c r="C202" s="1">
        <v>0.636805534</v>
      </c>
      <c r="D202" s="25">
        <v>0.636805534</v>
      </c>
      <c r="E202" s="3">
        <f t="shared" si="20"/>
        <v>1930</v>
      </c>
      <c r="F202" s="31">
        <v>0</v>
      </c>
      <c r="G202">
        <v>38.94720755</v>
      </c>
      <c r="H202">
        <v>-76.52370115</v>
      </c>
      <c r="I202" s="28">
        <v>1022.5</v>
      </c>
      <c r="J202" s="4">
        <f aca="true" t="shared" si="24" ref="J202:J265">I202-52.71</f>
        <v>969.79</v>
      </c>
      <c r="K202" s="30">
        <f t="shared" si="21"/>
        <v>364.03453510663815</v>
      </c>
      <c r="L202" s="30">
        <f t="shared" si="22"/>
        <v>378.13453510663817</v>
      </c>
      <c r="M202" s="30">
        <f t="shared" si="23"/>
        <v>372.33453510663816</v>
      </c>
      <c r="N202" s="26">
        <f aca="true" t="shared" si="25" ref="N202:N265">AVERAGE(L202:M202)</f>
        <v>375.2345351066382</v>
      </c>
      <c r="O202" s="4">
        <v>21.5</v>
      </c>
      <c r="P202" s="4">
        <v>89.6</v>
      </c>
      <c r="Q202" s="28">
        <v>33.2</v>
      </c>
      <c r="R202" s="4">
        <f aca="true" t="shared" si="26" ref="R202:R265">(Q202+9)</f>
        <v>42.2</v>
      </c>
    </row>
    <row r="203" spans="1:18" ht="12.75">
      <c r="A203" s="22">
        <v>37128</v>
      </c>
      <c r="B203" s="24">
        <v>237</v>
      </c>
      <c r="C203" s="1">
        <v>0.636921287</v>
      </c>
      <c r="D203" s="25">
        <v>0.636921287</v>
      </c>
      <c r="E203" s="3">
        <f aca="true" t="shared" si="27" ref="E203:E266">E202+10</f>
        <v>1940</v>
      </c>
      <c r="F203" s="31">
        <v>0</v>
      </c>
      <c r="G203">
        <v>38.94852988</v>
      </c>
      <c r="H203">
        <v>-76.53236183</v>
      </c>
      <c r="I203" s="28">
        <v>1022</v>
      </c>
      <c r="J203" s="4">
        <f t="shared" si="24"/>
        <v>969.29</v>
      </c>
      <c r="K203" s="30">
        <f t="shared" si="21"/>
        <v>368.31695334417293</v>
      </c>
      <c r="L203" s="30">
        <f t="shared" si="22"/>
        <v>382.41695334417295</v>
      </c>
      <c r="M203" s="30">
        <f t="shared" si="23"/>
        <v>376.61695334417294</v>
      </c>
      <c r="N203" s="26">
        <f t="shared" si="25"/>
        <v>379.516953344173</v>
      </c>
      <c r="O203" s="4">
        <v>21.5</v>
      </c>
      <c r="P203" s="4">
        <v>89.1</v>
      </c>
      <c r="Q203" s="28">
        <v>27.8</v>
      </c>
      <c r="R203" s="4">
        <f t="shared" si="26"/>
        <v>36.8</v>
      </c>
    </row>
    <row r="204" spans="1:18" ht="12.75">
      <c r="A204" s="22">
        <v>37128</v>
      </c>
      <c r="B204" s="24">
        <v>237</v>
      </c>
      <c r="C204" s="1">
        <v>0.637037039</v>
      </c>
      <c r="D204" s="25">
        <v>0.637037039</v>
      </c>
      <c r="E204" s="3">
        <f t="shared" si="27"/>
        <v>1950</v>
      </c>
      <c r="F204" s="31">
        <v>0</v>
      </c>
      <c r="G204">
        <v>38.94981664</v>
      </c>
      <c r="H204">
        <v>-76.54107887</v>
      </c>
      <c r="I204" s="28">
        <v>1023.1</v>
      </c>
      <c r="J204" s="4">
        <f t="shared" si="24"/>
        <v>970.39</v>
      </c>
      <c r="K204" s="30">
        <f t="shared" si="21"/>
        <v>358.89854671171577</v>
      </c>
      <c r="L204" s="30">
        <f t="shared" si="22"/>
        <v>372.9985467117158</v>
      </c>
      <c r="M204" s="30">
        <f t="shared" si="23"/>
        <v>367.1985467117158</v>
      </c>
      <c r="N204" s="26">
        <f t="shared" si="25"/>
        <v>370.0985467117158</v>
      </c>
      <c r="O204" s="4">
        <v>21.7</v>
      </c>
      <c r="P204" s="4">
        <v>88.9</v>
      </c>
      <c r="Q204" s="28">
        <v>33.6</v>
      </c>
      <c r="R204" s="4">
        <f t="shared" si="26"/>
        <v>42.6</v>
      </c>
    </row>
    <row r="205" spans="1:18" ht="12.75">
      <c r="A205" s="22">
        <v>37128</v>
      </c>
      <c r="B205" s="24">
        <v>237</v>
      </c>
      <c r="C205" s="1">
        <v>0.637152791</v>
      </c>
      <c r="D205" s="25">
        <v>0.637152791</v>
      </c>
      <c r="E205" s="3">
        <f t="shared" si="27"/>
        <v>1960</v>
      </c>
      <c r="F205" s="31">
        <v>0</v>
      </c>
      <c r="G205">
        <v>38.95090674</v>
      </c>
      <c r="H205">
        <v>-76.54980577</v>
      </c>
      <c r="I205" s="28">
        <v>1023.3</v>
      </c>
      <c r="J205" s="4">
        <f t="shared" si="24"/>
        <v>970.5899999999999</v>
      </c>
      <c r="K205" s="30">
        <f t="shared" si="21"/>
        <v>357.18725624990975</v>
      </c>
      <c r="L205" s="30">
        <f t="shared" si="22"/>
        <v>371.2872562499098</v>
      </c>
      <c r="M205" s="30">
        <f t="shared" si="23"/>
        <v>365.48725624990976</v>
      </c>
      <c r="N205" s="26">
        <f t="shared" si="25"/>
        <v>368.3872562499098</v>
      </c>
      <c r="O205" s="4">
        <v>21.7</v>
      </c>
      <c r="P205" s="4">
        <v>87.1</v>
      </c>
      <c r="Q205" s="28">
        <v>29.7</v>
      </c>
      <c r="R205" s="4">
        <f t="shared" si="26"/>
        <v>38.7</v>
      </c>
    </row>
    <row r="206" spans="1:18" ht="12.75">
      <c r="A206" s="22">
        <v>37128</v>
      </c>
      <c r="B206" s="24">
        <v>237</v>
      </c>
      <c r="C206" s="1">
        <v>0.637268543</v>
      </c>
      <c r="D206" s="25">
        <v>0.637268543</v>
      </c>
      <c r="E206" s="3">
        <f t="shared" si="27"/>
        <v>1970</v>
      </c>
      <c r="F206" s="31">
        <v>0</v>
      </c>
      <c r="G206">
        <v>38.95202124</v>
      </c>
      <c r="H206">
        <v>-76.55847484</v>
      </c>
      <c r="I206" s="28">
        <v>1023.7</v>
      </c>
      <c r="J206" s="4">
        <f t="shared" si="24"/>
        <v>970.99</v>
      </c>
      <c r="K206" s="30">
        <f t="shared" si="21"/>
        <v>353.76573295878245</v>
      </c>
      <c r="L206" s="30">
        <f t="shared" si="22"/>
        <v>367.8657329587825</v>
      </c>
      <c r="M206" s="30">
        <f t="shared" si="23"/>
        <v>362.06573295878246</v>
      </c>
      <c r="N206" s="26">
        <f t="shared" si="25"/>
        <v>364.9657329587825</v>
      </c>
      <c r="O206" s="4">
        <v>21.7</v>
      </c>
      <c r="P206" s="4">
        <v>86.3</v>
      </c>
      <c r="Q206" s="28">
        <v>34.7</v>
      </c>
      <c r="R206" s="4">
        <f t="shared" si="26"/>
        <v>43.7</v>
      </c>
    </row>
    <row r="207" spans="1:18" ht="12.75">
      <c r="A207" s="22">
        <v>37128</v>
      </c>
      <c r="B207" s="24">
        <v>237</v>
      </c>
      <c r="C207" s="1">
        <v>0.637384236</v>
      </c>
      <c r="D207" s="25">
        <v>0.637384236</v>
      </c>
      <c r="E207" s="3">
        <f t="shared" si="27"/>
        <v>1980</v>
      </c>
      <c r="F207" s="31">
        <v>0</v>
      </c>
      <c r="G207">
        <v>38.95298944</v>
      </c>
      <c r="H207">
        <v>-76.56706051</v>
      </c>
      <c r="I207" s="28">
        <v>1023.7</v>
      </c>
      <c r="J207" s="4">
        <f t="shared" si="24"/>
        <v>970.99</v>
      </c>
      <c r="K207" s="30">
        <f t="shared" si="21"/>
        <v>353.76573295878245</v>
      </c>
      <c r="L207" s="30">
        <f t="shared" si="22"/>
        <v>367.8657329587825</v>
      </c>
      <c r="M207" s="30">
        <f t="shared" si="23"/>
        <v>362.06573295878246</v>
      </c>
      <c r="N207" s="26">
        <f t="shared" si="25"/>
        <v>364.9657329587825</v>
      </c>
      <c r="O207" s="4">
        <v>22</v>
      </c>
      <c r="P207" s="4">
        <v>81.1</v>
      </c>
      <c r="Q207" s="28">
        <v>29.4</v>
      </c>
      <c r="R207" s="4">
        <f t="shared" si="26"/>
        <v>38.4</v>
      </c>
    </row>
    <row r="208" spans="1:18" ht="12.75">
      <c r="A208" s="22">
        <v>37128</v>
      </c>
      <c r="B208" s="24">
        <v>237</v>
      </c>
      <c r="C208" s="1">
        <v>0.637499988</v>
      </c>
      <c r="D208" s="25">
        <v>0.637499988</v>
      </c>
      <c r="E208" s="3">
        <f t="shared" si="27"/>
        <v>1990</v>
      </c>
      <c r="F208" s="31">
        <v>0</v>
      </c>
      <c r="G208">
        <v>38.95364992</v>
      </c>
      <c r="H208">
        <v>-76.57575035</v>
      </c>
      <c r="I208" s="28">
        <v>1023.7</v>
      </c>
      <c r="J208" s="4">
        <f t="shared" si="24"/>
        <v>970.99</v>
      </c>
      <c r="K208" s="30">
        <f t="shared" si="21"/>
        <v>353.76573295878245</v>
      </c>
      <c r="L208" s="30">
        <f t="shared" si="22"/>
        <v>367.8657329587825</v>
      </c>
      <c r="M208" s="30">
        <f t="shared" si="23"/>
        <v>362.06573295878246</v>
      </c>
      <c r="N208" s="26">
        <f t="shared" si="25"/>
        <v>364.9657329587825</v>
      </c>
      <c r="O208" s="4">
        <v>21.9</v>
      </c>
      <c r="P208" s="4">
        <v>83.6</v>
      </c>
      <c r="Q208" s="28">
        <v>36.2</v>
      </c>
      <c r="R208" s="4">
        <f t="shared" si="26"/>
        <v>45.2</v>
      </c>
    </row>
    <row r="209" spans="1:18" ht="12.75">
      <c r="A209" s="22">
        <v>37128</v>
      </c>
      <c r="B209" s="24">
        <v>237</v>
      </c>
      <c r="C209" s="1">
        <v>0.63761574</v>
      </c>
      <c r="D209" s="25">
        <v>0.63761574</v>
      </c>
      <c r="E209" s="3">
        <f t="shared" si="27"/>
        <v>2000</v>
      </c>
      <c r="F209" s="31">
        <v>0</v>
      </c>
      <c r="G209">
        <v>38.95419047</v>
      </c>
      <c r="H209">
        <v>-76.58444927</v>
      </c>
      <c r="I209" s="28">
        <v>1023.9</v>
      </c>
      <c r="J209" s="4">
        <f t="shared" si="24"/>
        <v>971.1899999999999</v>
      </c>
      <c r="K209" s="30">
        <f t="shared" si="21"/>
        <v>352.05549983902074</v>
      </c>
      <c r="L209" s="30">
        <f t="shared" si="22"/>
        <v>366.15549983902076</v>
      </c>
      <c r="M209" s="30">
        <f t="shared" si="23"/>
        <v>360.35549983902075</v>
      </c>
      <c r="N209" s="26">
        <f t="shared" si="25"/>
        <v>363.2554998390208</v>
      </c>
      <c r="O209" s="4">
        <v>21.9</v>
      </c>
      <c r="P209" s="4">
        <v>83.8</v>
      </c>
      <c r="Q209" s="28">
        <v>31.3</v>
      </c>
      <c r="R209" s="4">
        <f t="shared" si="26"/>
        <v>40.3</v>
      </c>
    </row>
    <row r="210" spans="1:18" ht="12.75">
      <c r="A210" s="22">
        <v>37128</v>
      </c>
      <c r="B210" s="24">
        <v>237</v>
      </c>
      <c r="C210" s="1">
        <v>0.637731493</v>
      </c>
      <c r="D210" s="25">
        <v>0.637731493</v>
      </c>
      <c r="E210" s="3">
        <f t="shared" si="27"/>
        <v>2010</v>
      </c>
      <c r="F210" s="31">
        <v>0</v>
      </c>
      <c r="G210">
        <v>38.95483395</v>
      </c>
      <c r="H210">
        <v>-76.59306875</v>
      </c>
      <c r="I210" s="28">
        <v>1024.6</v>
      </c>
      <c r="J210" s="4">
        <f t="shared" si="24"/>
        <v>971.8899999999999</v>
      </c>
      <c r="K210" s="30">
        <f t="shared" si="21"/>
        <v>346.0724562053429</v>
      </c>
      <c r="L210" s="30">
        <f t="shared" si="22"/>
        <v>360.17245620534294</v>
      </c>
      <c r="M210" s="30">
        <f t="shared" si="23"/>
        <v>354.3724562053429</v>
      </c>
      <c r="N210" s="26">
        <f t="shared" si="25"/>
        <v>357.2724562053429</v>
      </c>
      <c r="O210" s="4">
        <v>22.1</v>
      </c>
      <c r="P210" s="4">
        <v>82.9</v>
      </c>
      <c r="Q210" s="28">
        <v>36.1</v>
      </c>
      <c r="R210" s="4">
        <f t="shared" si="26"/>
        <v>45.1</v>
      </c>
    </row>
    <row r="211" spans="1:18" ht="12.75">
      <c r="A211" s="22">
        <v>37128</v>
      </c>
      <c r="B211" s="24">
        <v>237</v>
      </c>
      <c r="C211" s="1">
        <v>0.637847245</v>
      </c>
      <c r="D211" s="25">
        <v>0.637847245</v>
      </c>
      <c r="E211" s="3">
        <f t="shared" si="27"/>
        <v>2020</v>
      </c>
      <c r="F211" s="31">
        <v>0</v>
      </c>
      <c r="G211">
        <v>38.95569827</v>
      </c>
      <c r="H211">
        <v>-76.60174123</v>
      </c>
      <c r="I211" s="28">
        <v>1025.1</v>
      </c>
      <c r="J211" s="4">
        <f t="shared" si="24"/>
        <v>972.3899999999999</v>
      </c>
      <c r="K211" s="30">
        <f t="shared" si="21"/>
        <v>341.80149134685615</v>
      </c>
      <c r="L211" s="30">
        <f t="shared" si="22"/>
        <v>355.9014913468562</v>
      </c>
      <c r="M211" s="30">
        <f t="shared" si="23"/>
        <v>350.10149134685616</v>
      </c>
      <c r="N211" s="26">
        <f t="shared" si="25"/>
        <v>353.00149134685614</v>
      </c>
      <c r="O211" s="4">
        <v>22.2</v>
      </c>
      <c r="P211" s="4">
        <v>83.8</v>
      </c>
      <c r="Q211" s="28">
        <v>31.1</v>
      </c>
      <c r="R211" s="4">
        <f t="shared" si="26"/>
        <v>40.1</v>
      </c>
    </row>
    <row r="212" spans="1:18" ht="12.75">
      <c r="A212" s="22">
        <v>37128</v>
      </c>
      <c r="B212" s="24">
        <v>237</v>
      </c>
      <c r="C212" s="1">
        <v>0.637962937</v>
      </c>
      <c r="D212" s="25">
        <v>0.637962937</v>
      </c>
      <c r="E212" s="3">
        <f t="shared" si="27"/>
        <v>2030</v>
      </c>
      <c r="F212" s="31">
        <v>0</v>
      </c>
      <c r="G212">
        <v>38.95651882</v>
      </c>
      <c r="H212">
        <v>-76.6103178</v>
      </c>
      <c r="I212" s="28">
        <v>1023.8</v>
      </c>
      <c r="J212" s="4">
        <f t="shared" si="24"/>
        <v>971.0899999999999</v>
      </c>
      <c r="K212" s="30">
        <f t="shared" si="21"/>
        <v>352.9105723702037</v>
      </c>
      <c r="L212" s="30">
        <f t="shared" si="22"/>
        <v>367.0105723702037</v>
      </c>
      <c r="M212" s="30">
        <f t="shared" si="23"/>
        <v>361.2105723702037</v>
      </c>
      <c r="N212" s="26">
        <f t="shared" si="25"/>
        <v>364.1105723702037</v>
      </c>
      <c r="O212" s="4">
        <v>21.9</v>
      </c>
      <c r="P212" s="4">
        <v>82.3</v>
      </c>
      <c r="Q212" s="28">
        <v>36.2</v>
      </c>
      <c r="R212" s="4">
        <f t="shared" si="26"/>
        <v>45.2</v>
      </c>
    </row>
    <row r="213" spans="1:18" ht="12.75">
      <c r="A213" s="22">
        <v>37128</v>
      </c>
      <c r="B213" s="24">
        <v>237</v>
      </c>
      <c r="C213" s="1">
        <v>0.63807869</v>
      </c>
      <c r="D213" s="25">
        <v>0.63807869</v>
      </c>
      <c r="E213" s="3">
        <f t="shared" si="27"/>
        <v>2040</v>
      </c>
      <c r="F213" s="31">
        <v>0</v>
      </c>
      <c r="G213">
        <v>38.95706479</v>
      </c>
      <c r="H213">
        <v>-76.61879928</v>
      </c>
      <c r="I213" s="28">
        <v>1024.6</v>
      </c>
      <c r="J213" s="4">
        <f t="shared" si="24"/>
        <v>971.8899999999999</v>
      </c>
      <c r="K213" s="30">
        <f t="shared" si="21"/>
        <v>346.0724562053429</v>
      </c>
      <c r="L213" s="30">
        <f t="shared" si="22"/>
        <v>360.17245620534294</v>
      </c>
      <c r="M213" s="30">
        <f t="shared" si="23"/>
        <v>354.3724562053429</v>
      </c>
      <c r="N213" s="26">
        <f t="shared" si="25"/>
        <v>357.2724562053429</v>
      </c>
      <c r="O213" s="4">
        <v>22</v>
      </c>
      <c r="P213" s="4">
        <v>81</v>
      </c>
      <c r="Q213" s="28">
        <v>32.2</v>
      </c>
      <c r="R213" s="4">
        <f t="shared" si="26"/>
        <v>41.2</v>
      </c>
    </row>
    <row r="214" spans="1:18" ht="12.75">
      <c r="A214" s="22">
        <v>37128</v>
      </c>
      <c r="B214" s="24">
        <v>237</v>
      </c>
      <c r="C214" s="1">
        <v>0.638194442</v>
      </c>
      <c r="D214" s="25">
        <v>0.638194442</v>
      </c>
      <c r="E214" s="3">
        <f t="shared" si="27"/>
        <v>2050</v>
      </c>
      <c r="F214" s="31">
        <v>0</v>
      </c>
      <c r="G214">
        <v>38.95766285</v>
      </c>
      <c r="H214">
        <v>-76.62736832</v>
      </c>
      <c r="I214" s="28">
        <v>1025.3</v>
      </c>
      <c r="J214" s="4">
        <f t="shared" si="24"/>
        <v>972.5899999999999</v>
      </c>
      <c r="K214" s="30">
        <f t="shared" si="21"/>
        <v>340.09372028468243</v>
      </c>
      <c r="L214" s="30">
        <f t="shared" si="22"/>
        <v>354.19372028468246</v>
      </c>
      <c r="M214" s="30">
        <f t="shared" si="23"/>
        <v>348.39372028468244</v>
      </c>
      <c r="N214" s="26">
        <f t="shared" si="25"/>
        <v>351.2937202846824</v>
      </c>
      <c r="O214" s="4">
        <v>22.2</v>
      </c>
      <c r="P214" s="4">
        <v>83.5</v>
      </c>
      <c r="Q214" s="28">
        <v>37.1</v>
      </c>
      <c r="R214" s="4">
        <f t="shared" si="26"/>
        <v>46.1</v>
      </c>
    </row>
    <row r="215" spans="1:18" ht="12.75">
      <c r="A215" s="22">
        <v>37128</v>
      </c>
      <c r="B215" s="24">
        <v>237</v>
      </c>
      <c r="C215" s="1">
        <v>0.638310194</v>
      </c>
      <c r="D215" s="25">
        <v>0.638310194</v>
      </c>
      <c r="E215" s="3">
        <f t="shared" si="27"/>
        <v>2060</v>
      </c>
      <c r="F215" s="31">
        <v>0</v>
      </c>
      <c r="G215">
        <v>38.95848371</v>
      </c>
      <c r="H215">
        <v>-76.63605164</v>
      </c>
      <c r="I215" s="28">
        <v>1025.1</v>
      </c>
      <c r="J215" s="4">
        <f t="shared" si="24"/>
        <v>972.3899999999999</v>
      </c>
      <c r="K215" s="30">
        <f t="shared" si="21"/>
        <v>341.80149134685615</v>
      </c>
      <c r="L215" s="30">
        <f t="shared" si="22"/>
        <v>355.9014913468562</v>
      </c>
      <c r="M215" s="30">
        <f t="shared" si="23"/>
        <v>350.10149134685616</v>
      </c>
      <c r="N215" s="26">
        <f t="shared" si="25"/>
        <v>353.00149134685614</v>
      </c>
      <c r="O215" s="4">
        <v>22.2</v>
      </c>
      <c r="P215" s="4">
        <v>85</v>
      </c>
      <c r="Q215" s="28">
        <v>31.3</v>
      </c>
      <c r="R215" s="4">
        <f t="shared" si="26"/>
        <v>40.3</v>
      </c>
    </row>
    <row r="216" spans="1:18" ht="12.75">
      <c r="A216" s="22">
        <v>37128</v>
      </c>
      <c r="B216" s="24">
        <v>237</v>
      </c>
      <c r="C216" s="1">
        <v>0.638425946</v>
      </c>
      <c r="D216" s="25">
        <v>0.638425946</v>
      </c>
      <c r="E216" s="3">
        <f t="shared" si="27"/>
        <v>2070</v>
      </c>
      <c r="F216" s="31">
        <v>0</v>
      </c>
      <c r="G216">
        <v>38.95974158</v>
      </c>
      <c r="H216">
        <v>-76.64442471</v>
      </c>
      <c r="I216" s="28">
        <v>1022</v>
      </c>
      <c r="J216" s="4">
        <f t="shared" si="24"/>
        <v>969.29</v>
      </c>
      <c r="K216" s="30">
        <f t="shared" si="21"/>
        <v>368.31695334417293</v>
      </c>
      <c r="L216" s="30">
        <f t="shared" si="22"/>
        <v>382.41695334417295</v>
      </c>
      <c r="M216" s="30">
        <f t="shared" si="23"/>
        <v>376.61695334417294</v>
      </c>
      <c r="N216" s="26">
        <f t="shared" si="25"/>
        <v>379.516953344173</v>
      </c>
      <c r="O216" s="4">
        <v>21.9</v>
      </c>
      <c r="P216" s="4">
        <v>85.3</v>
      </c>
      <c r="Q216" s="28">
        <v>35.7</v>
      </c>
      <c r="R216" s="4">
        <f t="shared" si="26"/>
        <v>44.7</v>
      </c>
    </row>
    <row r="217" spans="1:18" ht="12.75">
      <c r="A217" s="22">
        <v>37128</v>
      </c>
      <c r="B217" s="24">
        <v>237</v>
      </c>
      <c r="C217" s="1">
        <v>0.638541639</v>
      </c>
      <c r="D217" s="25">
        <v>0.638541639</v>
      </c>
      <c r="E217" s="3">
        <f t="shared" si="27"/>
        <v>2080</v>
      </c>
      <c r="F217" s="31">
        <v>0</v>
      </c>
      <c r="G217">
        <v>38.96154152</v>
      </c>
      <c r="H217">
        <v>-76.65240688</v>
      </c>
      <c r="I217" s="28">
        <v>1021.2</v>
      </c>
      <c r="J217" s="4">
        <f t="shared" si="24"/>
        <v>968.49</v>
      </c>
      <c r="K217" s="30">
        <f t="shared" si="21"/>
        <v>375.17341948070015</v>
      </c>
      <c r="L217" s="30">
        <f t="shared" si="22"/>
        <v>389.27341948070017</v>
      </c>
      <c r="M217" s="30">
        <f t="shared" si="23"/>
        <v>383.47341948070016</v>
      </c>
      <c r="N217" s="26">
        <f t="shared" si="25"/>
        <v>386.37341948070014</v>
      </c>
      <c r="O217" s="4">
        <v>21.6</v>
      </c>
      <c r="P217" s="4">
        <v>87.5</v>
      </c>
      <c r="Q217" s="28">
        <v>31.3</v>
      </c>
      <c r="R217" s="4">
        <f t="shared" si="26"/>
        <v>40.3</v>
      </c>
    </row>
    <row r="218" spans="1:18" ht="12.75">
      <c r="A218" s="22">
        <v>37128</v>
      </c>
      <c r="B218" s="24">
        <v>237</v>
      </c>
      <c r="C218" s="1">
        <v>0.638657391</v>
      </c>
      <c r="D218" s="25">
        <v>0.638657391</v>
      </c>
      <c r="E218" s="3">
        <f t="shared" si="27"/>
        <v>2090</v>
      </c>
      <c r="F218" s="31">
        <v>0</v>
      </c>
      <c r="G218">
        <v>38.9634273</v>
      </c>
      <c r="H218">
        <v>-76.6602765</v>
      </c>
      <c r="I218" s="28">
        <v>1021.1</v>
      </c>
      <c r="J218" s="4">
        <f t="shared" si="24"/>
        <v>968.39</v>
      </c>
      <c r="K218" s="30">
        <f t="shared" si="21"/>
        <v>376.0308759446393</v>
      </c>
      <c r="L218" s="30">
        <f t="shared" si="22"/>
        <v>390.13087594463934</v>
      </c>
      <c r="M218" s="30">
        <f t="shared" si="23"/>
        <v>384.33087594463933</v>
      </c>
      <c r="N218" s="26">
        <f t="shared" si="25"/>
        <v>387.23087594463937</v>
      </c>
      <c r="O218" s="4">
        <v>21.5</v>
      </c>
      <c r="P218" s="4">
        <v>87.7</v>
      </c>
      <c r="Q218" s="28">
        <v>35.1</v>
      </c>
      <c r="R218" s="4">
        <f t="shared" si="26"/>
        <v>44.1</v>
      </c>
    </row>
    <row r="219" spans="1:18" ht="12.75">
      <c r="A219" s="22">
        <v>37128</v>
      </c>
      <c r="B219" s="24">
        <v>237</v>
      </c>
      <c r="C219" s="1">
        <v>0.638773143</v>
      </c>
      <c r="D219" s="25">
        <v>0.638773143</v>
      </c>
      <c r="E219" s="3">
        <f t="shared" si="27"/>
        <v>2100</v>
      </c>
      <c r="F219" s="31">
        <v>0</v>
      </c>
      <c r="G219">
        <v>38.96533839</v>
      </c>
      <c r="H219">
        <v>-76.66803809</v>
      </c>
      <c r="I219" s="28">
        <v>1021</v>
      </c>
      <c r="J219" s="4">
        <f t="shared" si="24"/>
        <v>968.29</v>
      </c>
      <c r="K219" s="30">
        <f t="shared" si="21"/>
        <v>376.8884209576921</v>
      </c>
      <c r="L219" s="30">
        <f t="shared" si="22"/>
        <v>390.98842095769214</v>
      </c>
      <c r="M219" s="30">
        <f t="shared" si="23"/>
        <v>385.18842095769213</v>
      </c>
      <c r="N219" s="26">
        <f t="shared" si="25"/>
        <v>388.08842095769216</v>
      </c>
      <c r="O219" s="4">
        <v>21.6</v>
      </c>
      <c r="P219" s="4">
        <v>84.3</v>
      </c>
      <c r="Q219" s="28">
        <v>28.1</v>
      </c>
      <c r="R219" s="4">
        <f t="shared" si="26"/>
        <v>37.1</v>
      </c>
    </row>
    <row r="220" spans="1:18" ht="12.75">
      <c r="A220" s="22">
        <v>37128</v>
      </c>
      <c r="B220" s="24">
        <v>237</v>
      </c>
      <c r="C220" s="1">
        <v>0.638888896</v>
      </c>
      <c r="D220" s="25">
        <v>0.638888896</v>
      </c>
      <c r="E220" s="3">
        <f t="shared" si="27"/>
        <v>2110</v>
      </c>
      <c r="F220" s="31">
        <v>0</v>
      </c>
      <c r="G220">
        <v>38.96655154</v>
      </c>
      <c r="H220">
        <v>-76.67612196</v>
      </c>
      <c r="I220" s="28">
        <v>1021.3</v>
      </c>
      <c r="J220" s="4">
        <f t="shared" si="24"/>
        <v>968.5899999999999</v>
      </c>
      <c r="K220" s="30">
        <f t="shared" si="21"/>
        <v>374.31605154758785</v>
      </c>
      <c r="L220" s="30">
        <f t="shared" si="22"/>
        <v>388.41605154758787</v>
      </c>
      <c r="M220" s="30">
        <f t="shared" si="23"/>
        <v>382.61605154758786</v>
      </c>
      <c r="N220" s="26">
        <f t="shared" si="25"/>
        <v>385.51605154758784</v>
      </c>
      <c r="O220" s="4">
        <v>21.8</v>
      </c>
      <c r="P220" s="4">
        <v>83.6</v>
      </c>
      <c r="Q220" s="28">
        <v>34.7</v>
      </c>
      <c r="R220" s="4">
        <f t="shared" si="26"/>
        <v>43.7</v>
      </c>
    </row>
    <row r="221" spans="1:18" ht="12.75">
      <c r="A221" s="22">
        <v>37128</v>
      </c>
      <c r="B221" s="24">
        <v>237</v>
      </c>
      <c r="C221" s="1">
        <v>0.639004648</v>
      </c>
      <c r="D221" s="25">
        <v>0.639004648</v>
      </c>
      <c r="E221" s="3">
        <f t="shared" si="27"/>
        <v>2120</v>
      </c>
      <c r="F221" s="31">
        <v>0</v>
      </c>
      <c r="G221">
        <v>38.96738832</v>
      </c>
      <c r="H221">
        <v>-76.68426114</v>
      </c>
      <c r="I221" s="28">
        <v>1020</v>
      </c>
      <c r="J221" s="4">
        <f t="shared" si="24"/>
        <v>967.29</v>
      </c>
      <c r="K221" s="30">
        <f t="shared" si="21"/>
        <v>385.4687453161001</v>
      </c>
      <c r="L221" s="30">
        <f t="shared" si="22"/>
        <v>399.56874531610015</v>
      </c>
      <c r="M221" s="30">
        <f t="shared" si="23"/>
        <v>393.76874531610014</v>
      </c>
      <c r="N221" s="26">
        <f t="shared" si="25"/>
        <v>396.66874531610017</v>
      </c>
      <c r="O221" s="4">
        <v>21.6</v>
      </c>
      <c r="P221" s="4">
        <v>87.4</v>
      </c>
      <c r="Q221" s="28">
        <v>30.2</v>
      </c>
      <c r="R221" s="4">
        <f t="shared" si="26"/>
        <v>39.2</v>
      </c>
    </row>
    <row r="222" spans="1:18" ht="12.75">
      <c r="A222" s="22">
        <v>37128</v>
      </c>
      <c r="B222" s="24">
        <v>237</v>
      </c>
      <c r="C222" s="1">
        <v>0.6391204</v>
      </c>
      <c r="D222" s="25">
        <v>0.6391204</v>
      </c>
      <c r="E222" s="3">
        <f t="shared" si="27"/>
        <v>2130</v>
      </c>
      <c r="F222" s="31">
        <v>0</v>
      </c>
      <c r="G222">
        <v>38.96829045</v>
      </c>
      <c r="H222">
        <v>-76.69227892</v>
      </c>
      <c r="I222" s="28">
        <v>1019.6</v>
      </c>
      <c r="J222" s="4">
        <f t="shared" si="24"/>
        <v>966.89</v>
      </c>
      <c r="K222" s="30">
        <f t="shared" si="21"/>
        <v>388.9033590502433</v>
      </c>
      <c r="L222" s="30">
        <f t="shared" si="22"/>
        <v>403.0033590502433</v>
      </c>
      <c r="M222" s="30">
        <f t="shared" si="23"/>
        <v>397.2033590502433</v>
      </c>
      <c r="N222" s="26">
        <f t="shared" si="25"/>
        <v>400.1033590502433</v>
      </c>
      <c r="O222" s="4">
        <v>21.6</v>
      </c>
      <c r="P222" s="4">
        <v>87.8</v>
      </c>
      <c r="Q222" s="28">
        <v>37.3</v>
      </c>
      <c r="R222" s="4">
        <f t="shared" si="26"/>
        <v>46.3</v>
      </c>
    </row>
    <row r="223" spans="1:18" ht="12.75">
      <c r="A223" s="22">
        <v>37128</v>
      </c>
      <c r="B223" s="24">
        <v>237</v>
      </c>
      <c r="C223" s="1">
        <v>0.639236093</v>
      </c>
      <c r="D223" s="25">
        <v>0.639236093</v>
      </c>
      <c r="E223" s="3">
        <f t="shared" si="27"/>
        <v>2140</v>
      </c>
      <c r="F223" s="31">
        <v>0</v>
      </c>
      <c r="G223">
        <v>38.9691961</v>
      </c>
      <c r="H223">
        <v>-76.70035318</v>
      </c>
      <c r="I223" s="28">
        <v>1015.1</v>
      </c>
      <c r="J223" s="4">
        <f t="shared" si="24"/>
        <v>962.39</v>
      </c>
      <c r="K223" s="30">
        <f t="shared" si="21"/>
        <v>427.64096991027475</v>
      </c>
      <c r="L223" s="30">
        <f t="shared" si="22"/>
        <v>441.74096991027477</v>
      </c>
      <c r="M223" s="30">
        <f t="shared" si="23"/>
        <v>435.94096991027476</v>
      </c>
      <c r="N223" s="26">
        <f t="shared" si="25"/>
        <v>438.8409699102748</v>
      </c>
      <c r="O223" s="4">
        <v>21.2</v>
      </c>
      <c r="P223" s="4">
        <v>90.1</v>
      </c>
      <c r="Q223" s="28">
        <v>33.3</v>
      </c>
      <c r="R223" s="4">
        <f t="shared" si="26"/>
        <v>42.3</v>
      </c>
    </row>
    <row r="224" spans="1:18" ht="12.75">
      <c r="A224" s="22">
        <v>37128</v>
      </c>
      <c r="B224" s="24">
        <v>237</v>
      </c>
      <c r="C224" s="1">
        <v>0.639351845</v>
      </c>
      <c r="D224" s="25">
        <v>0.639351845</v>
      </c>
      <c r="E224" s="3">
        <f t="shared" si="27"/>
        <v>2150</v>
      </c>
      <c r="F224" s="31">
        <v>0</v>
      </c>
      <c r="G224">
        <v>38.97002209</v>
      </c>
      <c r="H224">
        <v>-76.7084203</v>
      </c>
      <c r="I224" s="28">
        <v>1014.6</v>
      </c>
      <c r="J224" s="4">
        <f t="shared" si="24"/>
        <v>961.89</v>
      </c>
      <c r="K224" s="30">
        <f t="shared" si="21"/>
        <v>431.9563250347267</v>
      </c>
      <c r="L224" s="30">
        <f t="shared" si="22"/>
        <v>446.05632503472674</v>
      </c>
      <c r="M224" s="30">
        <f t="shared" si="23"/>
        <v>440.25632503472673</v>
      </c>
      <c r="N224" s="26">
        <f t="shared" si="25"/>
        <v>443.1563250347267</v>
      </c>
      <c r="O224" s="4">
        <v>21.1</v>
      </c>
      <c r="P224" s="4">
        <v>91.1</v>
      </c>
      <c r="Q224" s="28">
        <v>37.6</v>
      </c>
      <c r="R224" s="4">
        <f t="shared" si="26"/>
        <v>46.6</v>
      </c>
    </row>
    <row r="225" spans="1:18" ht="12.75">
      <c r="A225" s="22">
        <v>37128</v>
      </c>
      <c r="B225" s="24">
        <v>237</v>
      </c>
      <c r="C225" s="1">
        <v>0.639467597</v>
      </c>
      <c r="D225" s="25">
        <v>0.639467597</v>
      </c>
      <c r="E225" s="3">
        <f t="shared" si="27"/>
        <v>2160</v>
      </c>
      <c r="F225" s="31">
        <v>0</v>
      </c>
      <c r="G225">
        <v>38.97084266</v>
      </c>
      <c r="H225">
        <v>-76.71644953</v>
      </c>
      <c r="I225" s="28">
        <v>1014.9</v>
      </c>
      <c r="J225" s="4">
        <f t="shared" si="24"/>
        <v>962.1899999999999</v>
      </c>
      <c r="K225" s="30">
        <f t="shared" si="21"/>
        <v>429.36684285957057</v>
      </c>
      <c r="L225" s="30">
        <f t="shared" si="22"/>
        <v>443.4668428595706</v>
      </c>
      <c r="M225" s="30">
        <f t="shared" si="23"/>
        <v>437.6668428595706</v>
      </c>
      <c r="N225" s="26">
        <f t="shared" si="25"/>
        <v>440.56684285957056</v>
      </c>
      <c r="O225" s="4">
        <v>21.2</v>
      </c>
      <c r="P225" s="4">
        <v>89.3</v>
      </c>
      <c r="Q225" s="28">
        <v>32.1</v>
      </c>
      <c r="R225" s="4">
        <f t="shared" si="26"/>
        <v>41.1</v>
      </c>
    </row>
    <row r="226" spans="1:18" ht="12.75">
      <c r="A226" s="22">
        <v>37128</v>
      </c>
      <c r="B226" s="24">
        <v>237</v>
      </c>
      <c r="C226" s="1">
        <v>0.639583349</v>
      </c>
      <c r="D226" s="25">
        <v>0.639583349</v>
      </c>
      <c r="E226" s="3">
        <f t="shared" si="27"/>
        <v>2170</v>
      </c>
      <c r="F226" s="31">
        <v>0</v>
      </c>
      <c r="G226">
        <v>38.97172964</v>
      </c>
      <c r="H226">
        <v>-76.72451576</v>
      </c>
      <c r="I226" s="28">
        <v>1014.1</v>
      </c>
      <c r="J226" s="4">
        <f t="shared" si="24"/>
        <v>961.39</v>
      </c>
      <c r="K226" s="30">
        <f t="shared" si="21"/>
        <v>436.2739239070063</v>
      </c>
      <c r="L226" s="30">
        <f t="shared" si="22"/>
        <v>450.3739239070063</v>
      </c>
      <c r="M226" s="30">
        <f t="shared" si="23"/>
        <v>444.5739239070063</v>
      </c>
      <c r="N226" s="26">
        <f t="shared" si="25"/>
        <v>447.47392390700634</v>
      </c>
      <c r="O226" s="4">
        <v>21.3</v>
      </c>
      <c r="P226" s="4">
        <v>90.5</v>
      </c>
      <c r="Q226" s="28">
        <v>36.8</v>
      </c>
      <c r="R226" s="4">
        <f t="shared" si="26"/>
        <v>45.8</v>
      </c>
    </row>
    <row r="227" spans="1:18" ht="12.75">
      <c r="A227" s="22">
        <v>37128</v>
      </c>
      <c r="B227" s="24">
        <v>237</v>
      </c>
      <c r="C227" s="1">
        <v>0.639699101</v>
      </c>
      <c r="D227" s="25">
        <v>0.639699101</v>
      </c>
      <c r="E227" s="3">
        <f t="shared" si="27"/>
        <v>2180</v>
      </c>
      <c r="F227" s="31">
        <v>0</v>
      </c>
      <c r="G227">
        <v>38.97258814</v>
      </c>
      <c r="H227">
        <v>-76.73279551</v>
      </c>
      <c r="I227" s="28">
        <v>1009.6</v>
      </c>
      <c r="J227" s="4">
        <f t="shared" si="24"/>
        <v>956.89</v>
      </c>
      <c r="K227" s="30">
        <f t="shared" si="21"/>
        <v>475.2336688028829</v>
      </c>
      <c r="L227" s="30">
        <f t="shared" si="22"/>
        <v>489.3336688028829</v>
      </c>
      <c r="M227" s="30">
        <f t="shared" si="23"/>
        <v>483.5336688028829</v>
      </c>
      <c r="N227" s="26">
        <f t="shared" si="25"/>
        <v>486.43366880288295</v>
      </c>
      <c r="O227" s="4">
        <v>20.9</v>
      </c>
      <c r="P227" s="4">
        <v>90.6</v>
      </c>
      <c r="Q227" s="28">
        <v>31.2</v>
      </c>
      <c r="R227" s="4">
        <f t="shared" si="26"/>
        <v>40.2</v>
      </c>
    </row>
    <row r="228" spans="1:18" ht="12.75">
      <c r="A228" s="22">
        <v>37128</v>
      </c>
      <c r="B228" s="24">
        <v>237</v>
      </c>
      <c r="C228" s="1">
        <v>0.639814794</v>
      </c>
      <c r="D228" s="25">
        <v>0.639814794</v>
      </c>
      <c r="E228" s="3">
        <f t="shared" si="27"/>
        <v>2190</v>
      </c>
      <c r="F228" s="31">
        <v>0</v>
      </c>
      <c r="G228">
        <v>38.97348762</v>
      </c>
      <c r="H228">
        <v>-76.74061919</v>
      </c>
      <c r="I228" s="28">
        <v>1009.2</v>
      </c>
      <c r="J228" s="4">
        <f t="shared" si="24"/>
        <v>956.49</v>
      </c>
      <c r="K228" s="30">
        <f t="shared" si="21"/>
        <v>478.7056195886012</v>
      </c>
      <c r="L228" s="30">
        <f t="shared" si="22"/>
        <v>492.80561958860125</v>
      </c>
      <c r="M228" s="30">
        <f t="shared" si="23"/>
        <v>487.00561958860123</v>
      </c>
      <c r="N228" s="26">
        <f t="shared" si="25"/>
        <v>489.9056195886012</v>
      </c>
      <c r="O228" s="4">
        <v>20.9</v>
      </c>
      <c r="P228" s="4">
        <v>90.9</v>
      </c>
      <c r="Q228" s="28">
        <v>38.1</v>
      </c>
      <c r="R228" s="4">
        <f t="shared" si="26"/>
        <v>47.1</v>
      </c>
    </row>
    <row r="229" spans="1:18" ht="12.75">
      <c r="A229" s="22">
        <v>37128</v>
      </c>
      <c r="B229" s="24">
        <v>237</v>
      </c>
      <c r="C229" s="1">
        <v>0.639930546</v>
      </c>
      <c r="D229" s="25">
        <v>0.639930546</v>
      </c>
      <c r="E229" s="3">
        <f t="shared" si="27"/>
        <v>2200</v>
      </c>
      <c r="F229" s="31">
        <v>0</v>
      </c>
      <c r="G229">
        <v>38.97446039</v>
      </c>
      <c r="H229">
        <v>-76.74879855</v>
      </c>
      <c r="I229" s="28">
        <v>1009.9</v>
      </c>
      <c r="J229" s="4">
        <f t="shared" si="24"/>
        <v>957.1899999999999</v>
      </c>
      <c r="K229" s="30">
        <f t="shared" si="21"/>
        <v>472.6306580279955</v>
      </c>
      <c r="L229" s="30">
        <f t="shared" si="22"/>
        <v>486.7306580279955</v>
      </c>
      <c r="M229" s="30">
        <f t="shared" si="23"/>
        <v>480.9306580279955</v>
      </c>
      <c r="N229" s="26">
        <f t="shared" si="25"/>
        <v>483.83065802799547</v>
      </c>
      <c r="O229" s="4">
        <v>21</v>
      </c>
      <c r="P229" s="4">
        <v>90</v>
      </c>
      <c r="Q229" s="28">
        <v>32.3</v>
      </c>
      <c r="R229" s="4">
        <f t="shared" si="26"/>
        <v>41.3</v>
      </c>
    </row>
    <row r="230" spans="1:18" ht="12.75">
      <c r="A230" s="22">
        <v>37128</v>
      </c>
      <c r="B230" s="24">
        <v>237</v>
      </c>
      <c r="C230" s="1">
        <v>0.640046299</v>
      </c>
      <c r="D230" s="25">
        <v>0.640046299</v>
      </c>
      <c r="E230" s="3">
        <f t="shared" si="27"/>
        <v>2210</v>
      </c>
      <c r="F230" s="31">
        <v>0</v>
      </c>
      <c r="G230">
        <v>38.97538433</v>
      </c>
      <c r="H230">
        <v>-76.75701043</v>
      </c>
      <c r="I230" s="28">
        <v>1011</v>
      </c>
      <c r="J230" s="4">
        <f t="shared" si="24"/>
        <v>958.29</v>
      </c>
      <c r="K230" s="30">
        <f t="shared" si="21"/>
        <v>463.0932600772773</v>
      </c>
      <c r="L230" s="30">
        <f t="shared" si="22"/>
        <v>477.19326007727733</v>
      </c>
      <c r="M230" s="30">
        <f t="shared" si="23"/>
        <v>471.3932600772773</v>
      </c>
      <c r="N230" s="26">
        <f t="shared" si="25"/>
        <v>474.2932600772773</v>
      </c>
      <c r="O230" s="4">
        <v>21</v>
      </c>
      <c r="P230" s="4">
        <v>90</v>
      </c>
      <c r="Q230" s="28">
        <v>37.6</v>
      </c>
      <c r="R230" s="4">
        <f t="shared" si="26"/>
        <v>46.6</v>
      </c>
    </row>
    <row r="231" spans="1:18" ht="12.75">
      <c r="A231" s="22">
        <v>37128</v>
      </c>
      <c r="B231" s="24">
        <v>237</v>
      </c>
      <c r="C231" s="1">
        <v>0.640162051</v>
      </c>
      <c r="D231" s="25">
        <v>0.640162051</v>
      </c>
      <c r="E231" s="3">
        <f t="shared" si="27"/>
        <v>2220</v>
      </c>
      <c r="F231" s="31">
        <v>0</v>
      </c>
      <c r="G231">
        <v>38.97629674</v>
      </c>
      <c r="H231">
        <v>-76.76530912</v>
      </c>
      <c r="I231" s="28">
        <v>1010</v>
      </c>
      <c r="J231" s="4">
        <f t="shared" si="24"/>
        <v>957.29</v>
      </c>
      <c r="K231" s="30">
        <f t="shared" si="21"/>
        <v>471.76316906184866</v>
      </c>
      <c r="L231" s="30">
        <f t="shared" si="22"/>
        <v>485.8631690618487</v>
      </c>
      <c r="M231" s="30">
        <f t="shared" si="23"/>
        <v>480.06316906184867</v>
      </c>
      <c r="N231" s="26">
        <f t="shared" si="25"/>
        <v>482.9631690618487</v>
      </c>
      <c r="O231" s="4">
        <v>21.1</v>
      </c>
      <c r="P231" s="4">
        <v>89.6</v>
      </c>
      <c r="Q231" s="28">
        <v>34.8</v>
      </c>
      <c r="R231" s="4">
        <f t="shared" si="26"/>
        <v>43.8</v>
      </c>
    </row>
    <row r="232" spans="1:18" ht="12.75">
      <c r="A232" s="22">
        <v>37128</v>
      </c>
      <c r="B232" s="24">
        <v>237</v>
      </c>
      <c r="C232" s="1">
        <v>0.640277803</v>
      </c>
      <c r="D232" s="25">
        <v>0.640277803</v>
      </c>
      <c r="E232" s="3">
        <f t="shared" si="27"/>
        <v>2230</v>
      </c>
      <c r="F232" s="31">
        <v>0</v>
      </c>
      <c r="G232">
        <v>38.97718995</v>
      </c>
      <c r="H232">
        <v>-76.77361691</v>
      </c>
      <c r="I232" s="28">
        <v>1008.5</v>
      </c>
      <c r="J232" s="4">
        <f t="shared" si="24"/>
        <v>955.79</v>
      </c>
      <c r="K232" s="30">
        <f t="shared" si="21"/>
        <v>484.7850286919023</v>
      </c>
      <c r="L232" s="30">
        <f t="shared" si="22"/>
        <v>498.88502869190233</v>
      </c>
      <c r="M232" s="30">
        <f t="shared" si="23"/>
        <v>493.0850286919023</v>
      </c>
      <c r="N232" s="26">
        <f t="shared" si="25"/>
        <v>495.98502869190236</v>
      </c>
      <c r="O232" s="4">
        <v>21.2</v>
      </c>
      <c r="P232" s="4">
        <v>89.8</v>
      </c>
      <c r="Q232" s="28">
        <v>39.1</v>
      </c>
      <c r="R232" s="4">
        <f t="shared" si="26"/>
        <v>48.1</v>
      </c>
    </row>
    <row r="233" spans="1:18" ht="12.75">
      <c r="A233" s="22">
        <v>37128</v>
      </c>
      <c r="B233" s="24">
        <v>237</v>
      </c>
      <c r="C233" s="1">
        <v>0.640393496</v>
      </c>
      <c r="D233" s="25">
        <v>0.640393496</v>
      </c>
      <c r="E233" s="3">
        <f t="shared" si="27"/>
        <v>2240</v>
      </c>
      <c r="F233" s="31">
        <v>0</v>
      </c>
      <c r="G233">
        <v>38.97807545</v>
      </c>
      <c r="H233">
        <v>-76.78186037</v>
      </c>
      <c r="I233" s="28">
        <v>1007.8</v>
      </c>
      <c r="J233" s="4">
        <f t="shared" si="24"/>
        <v>955.0899999999999</v>
      </c>
      <c r="K233" s="30">
        <f t="shared" si="21"/>
        <v>490.86889185485495</v>
      </c>
      <c r="L233" s="30">
        <f t="shared" si="22"/>
        <v>504.968891854855</v>
      </c>
      <c r="M233" s="30">
        <f t="shared" si="23"/>
        <v>499.16889185485496</v>
      </c>
      <c r="N233" s="26">
        <f t="shared" si="25"/>
        <v>502.068891854855</v>
      </c>
      <c r="O233" s="4">
        <v>20.9</v>
      </c>
      <c r="P233" s="4">
        <v>89.3</v>
      </c>
      <c r="Q233" s="28">
        <v>35.2</v>
      </c>
      <c r="R233" s="4">
        <f t="shared" si="26"/>
        <v>44.2</v>
      </c>
    </row>
    <row r="234" spans="1:18" ht="12.75">
      <c r="A234" s="22">
        <v>37128</v>
      </c>
      <c r="B234" s="24">
        <v>237</v>
      </c>
      <c r="C234" s="1">
        <v>0.640509248</v>
      </c>
      <c r="D234" s="25">
        <v>0.640509248</v>
      </c>
      <c r="E234" s="3">
        <f t="shared" si="27"/>
        <v>2250</v>
      </c>
      <c r="F234" s="31">
        <v>0</v>
      </c>
      <c r="G234">
        <v>38.97898059</v>
      </c>
      <c r="H234">
        <v>-76.79021144</v>
      </c>
      <c r="I234" s="28">
        <v>1006.6</v>
      </c>
      <c r="J234" s="4">
        <f t="shared" si="24"/>
        <v>953.89</v>
      </c>
      <c r="K234" s="30">
        <f t="shared" si="21"/>
        <v>501.30875288945487</v>
      </c>
      <c r="L234" s="30">
        <f t="shared" si="22"/>
        <v>515.4087528894548</v>
      </c>
      <c r="M234" s="30">
        <f t="shared" si="23"/>
        <v>509.6087528894549</v>
      </c>
      <c r="N234" s="26">
        <f t="shared" si="25"/>
        <v>512.5087528894549</v>
      </c>
      <c r="O234" s="4">
        <v>21.2</v>
      </c>
      <c r="P234" s="4">
        <v>88.9</v>
      </c>
      <c r="Q234" s="28">
        <v>40.1</v>
      </c>
      <c r="R234" s="4">
        <f t="shared" si="26"/>
        <v>49.1</v>
      </c>
    </row>
    <row r="235" spans="1:18" ht="12.75">
      <c r="A235" s="22">
        <v>37128</v>
      </c>
      <c r="B235" s="24">
        <v>237</v>
      </c>
      <c r="C235" s="1">
        <v>0.640625</v>
      </c>
      <c r="D235" s="25">
        <v>0.640625</v>
      </c>
      <c r="E235" s="3">
        <f t="shared" si="27"/>
        <v>2260</v>
      </c>
      <c r="F235" s="31">
        <v>0</v>
      </c>
      <c r="G235">
        <v>38.97994729</v>
      </c>
      <c r="H235">
        <v>-76.79875989</v>
      </c>
      <c r="I235" s="28">
        <v>1006.5</v>
      </c>
      <c r="J235" s="4">
        <f t="shared" si="24"/>
        <v>953.79</v>
      </c>
      <c r="K235" s="30">
        <f t="shared" si="21"/>
        <v>502.17933405396934</v>
      </c>
      <c r="L235" s="30">
        <f t="shared" si="22"/>
        <v>516.2793340539694</v>
      </c>
      <c r="M235" s="30">
        <f t="shared" si="23"/>
        <v>510.47933405396935</v>
      </c>
      <c r="N235" s="26">
        <f t="shared" si="25"/>
        <v>513.3793340539694</v>
      </c>
      <c r="O235" s="4">
        <v>21.1</v>
      </c>
      <c r="P235" s="4">
        <v>89.1</v>
      </c>
      <c r="Q235" s="28">
        <v>35.8</v>
      </c>
      <c r="R235" s="4">
        <f t="shared" si="26"/>
        <v>44.8</v>
      </c>
    </row>
    <row r="236" spans="1:18" ht="12.75">
      <c r="A236" s="22">
        <v>37128</v>
      </c>
      <c r="B236" s="24">
        <v>237</v>
      </c>
      <c r="C236" s="1">
        <v>0.640740752</v>
      </c>
      <c r="D236" s="25">
        <v>0.640740752</v>
      </c>
      <c r="E236" s="3">
        <f t="shared" si="27"/>
        <v>2270</v>
      </c>
      <c r="F236" s="31">
        <v>0</v>
      </c>
      <c r="G236">
        <v>38.98098735</v>
      </c>
      <c r="H236">
        <v>-76.80758871</v>
      </c>
      <c r="I236" s="28">
        <v>1009.6</v>
      </c>
      <c r="J236" s="4">
        <f t="shared" si="24"/>
        <v>956.89</v>
      </c>
      <c r="K236" s="30">
        <f t="shared" si="21"/>
        <v>475.2336688028829</v>
      </c>
      <c r="L236" s="30">
        <f t="shared" si="22"/>
        <v>489.3336688028829</v>
      </c>
      <c r="M236" s="30">
        <f t="shared" si="23"/>
        <v>483.5336688028829</v>
      </c>
      <c r="N236" s="26">
        <f t="shared" si="25"/>
        <v>486.43366880288295</v>
      </c>
      <c r="O236" s="4">
        <v>21.4</v>
      </c>
      <c r="P236" s="4">
        <v>86.8</v>
      </c>
      <c r="Q236" s="28">
        <v>40.6</v>
      </c>
      <c r="R236" s="4">
        <f t="shared" si="26"/>
        <v>49.6</v>
      </c>
    </row>
    <row r="237" spans="1:18" ht="12.75">
      <c r="A237" s="22">
        <v>37128</v>
      </c>
      <c r="B237" s="24">
        <v>237</v>
      </c>
      <c r="C237" s="1">
        <v>0.640856504</v>
      </c>
      <c r="D237" s="25">
        <v>0.640856504</v>
      </c>
      <c r="E237" s="3">
        <f t="shared" si="27"/>
        <v>2280</v>
      </c>
      <c r="F237" s="31">
        <v>0</v>
      </c>
      <c r="G237">
        <v>38.98197105</v>
      </c>
      <c r="H237">
        <v>-76.81649287</v>
      </c>
      <c r="I237" s="28">
        <v>1010.3</v>
      </c>
      <c r="J237" s="4">
        <f t="shared" si="24"/>
        <v>957.5899999999999</v>
      </c>
      <c r="K237" s="30">
        <f t="shared" si="21"/>
        <v>469.1612457747682</v>
      </c>
      <c r="L237" s="30">
        <f t="shared" si="22"/>
        <v>483.2612457747682</v>
      </c>
      <c r="M237" s="30">
        <f t="shared" si="23"/>
        <v>477.4612457747682</v>
      </c>
      <c r="N237" s="26">
        <f t="shared" si="25"/>
        <v>480.36124577476824</v>
      </c>
      <c r="O237" s="4">
        <v>21.4</v>
      </c>
      <c r="P237" s="4">
        <v>86.6</v>
      </c>
      <c r="Q237" s="28">
        <v>40.6</v>
      </c>
      <c r="R237" s="4">
        <f t="shared" si="26"/>
        <v>49.6</v>
      </c>
    </row>
    <row r="238" spans="1:18" ht="12.75">
      <c r="A238" s="22">
        <v>37128</v>
      </c>
      <c r="B238" s="24">
        <v>237</v>
      </c>
      <c r="C238" s="1">
        <v>0.640972197</v>
      </c>
      <c r="D238" s="25">
        <v>0.640972197</v>
      </c>
      <c r="E238" s="3">
        <f t="shared" si="27"/>
        <v>2290</v>
      </c>
      <c r="F238" s="31">
        <v>0</v>
      </c>
      <c r="G238">
        <v>38.98281183</v>
      </c>
      <c r="H238">
        <v>-76.82519447</v>
      </c>
      <c r="I238" s="28">
        <v>1010</v>
      </c>
      <c r="J238" s="4">
        <f t="shared" si="24"/>
        <v>957.29</v>
      </c>
      <c r="K238" s="30">
        <f t="shared" si="21"/>
        <v>471.76316906184866</v>
      </c>
      <c r="L238" s="30">
        <f t="shared" si="22"/>
        <v>485.8631690618487</v>
      </c>
      <c r="M238" s="30">
        <f t="shared" si="23"/>
        <v>480.06316906184867</v>
      </c>
      <c r="N238" s="26">
        <f t="shared" si="25"/>
        <v>482.9631690618487</v>
      </c>
      <c r="O238" s="4">
        <v>21.5</v>
      </c>
      <c r="P238" s="4">
        <v>84.7</v>
      </c>
      <c r="Q238" s="28">
        <v>44.1</v>
      </c>
      <c r="R238" s="4">
        <f t="shared" si="26"/>
        <v>53.1</v>
      </c>
    </row>
    <row r="239" spans="1:18" ht="12.75">
      <c r="A239" s="22">
        <v>37128</v>
      </c>
      <c r="B239" s="24">
        <v>237</v>
      </c>
      <c r="C239" s="1">
        <v>0.641087949</v>
      </c>
      <c r="D239" s="25">
        <v>0.641087949</v>
      </c>
      <c r="E239" s="3">
        <f t="shared" si="27"/>
        <v>2300</v>
      </c>
      <c r="F239" s="31">
        <v>0</v>
      </c>
      <c r="G239">
        <v>38.98378414</v>
      </c>
      <c r="H239">
        <v>-76.83394013</v>
      </c>
      <c r="I239" s="28">
        <v>1014.5</v>
      </c>
      <c r="J239" s="4">
        <f t="shared" si="24"/>
        <v>961.79</v>
      </c>
      <c r="K239" s="30">
        <f t="shared" si="21"/>
        <v>432.8196652347057</v>
      </c>
      <c r="L239" s="30">
        <f t="shared" si="22"/>
        <v>446.91966523470575</v>
      </c>
      <c r="M239" s="30">
        <f t="shared" si="23"/>
        <v>441.11966523470574</v>
      </c>
      <c r="N239" s="26">
        <f t="shared" si="25"/>
        <v>444.0196652347057</v>
      </c>
      <c r="O239" s="4">
        <v>22</v>
      </c>
      <c r="P239" s="4">
        <v>84.6</v>
      </c>
      <c r="Q239" s="28">
        <v>39.6</v>
      </c>
      <c r="R239" s="4">
        <f t="shared" si="26"/>
        <v>48.6</v>
      </c>
    </row>
    <row r="240" spans="1:18" ht="12.75">
      <c r="A240" s="22">
        <v>37128</v>
      </c>
      <c r="B240" s="24">
        <v>237</v>
      </c>
      <c r="C240" s="1">
        <v>0.641203701</v>
      </c>
      <c r="D240" s="25">
        <v>0.641203701</v>
      </c>
      <c r="E240" s="3">
        <f t="shared" si="27"/>
        <v>2310</v>
      </c>
      <c r="F240" s="31">
        <v>0</v>
      </c>
      <c r="G240">
        <v>38.98469265</v>
      </c>
      <c r="H240">
        <v>-76.84298878</v>
      </c>
      <c r="I240" s="28">
        <v>1014.9</v>
      </c>
      <c r="J240" s="4">
        <f t="shared" si="24"/>
        <v>962.1899999999999</v>
      </c>
      <c r="K240" s="30">
        <f t="shared" si="21"/>
        <v>429.36684285957057</v>
      </c>
      <c r="L240" s="30">
        <f t="shared" si="22"/>
        <v>443.4668428595706</v>
      </c>
      <c r="M240" s="30">
        <f t="shared" si="23"/>
        <v>437.6668428595706</v>
      </c>
      <c r="N240" s="26">
        <f t="shared" si="25"/>
        <v>440.56684285957056</v>
      </c>
      <c r="O240" s="4">
        <v>22.1</v>
      </c>
      <c r="P240" s="4">
        <v>83.9</v>
      </c>
      <c r="Q240" s="28">
        <v>43.1</v>
      </c>
      <c r="R240" s="4">
        <f t="shared" si="26"/>
        <v>52.1</v>
      </c>
    </row>
    <row r="241" spans="1:18" ht="12.75">
      <c r="A241" s="22">
        <v>37128</v>
      </c>
      <c r="B241" s="24">
        <v>237</v>
      </c>
      <c r="C241" s="1">
        <v>0.641319454</v>
      </c>
      <c r="D241" s="25">
        <v>0.641319454</v>
      </c>
      <c r="E241" s="3">
        <f t="shared" si="27"/>
        <v>2320</v>
      </c>
      <c r="F241" s="31">
        <v>0</v>
      </c>
      <c r="G241">
        <v>38.98562025</v>
      </c>
      <c r="H241">
        <v>-76.8518471</v>
      </c>
      <c r="I241" s="28">
        <v>1016.5</v>
      </c>
      <c r="J241" s="4">
        <f t="shared" si="24"/>
        <v>963.79</v>
      </c>
      <c r="K241" s="30">
        <f t="shared" si="21"/>
        <v>415.5698924741355</v>
      </c>
      <c r="L241" s="30">
        <f t="shared" si="22"/>
        <v>429.6698924741355</v>
      </c>
      <c r="M241" s="30">
        <f t="shared" si="23"/>
        <v>423.8698924741355</v>
      </c>
      <c r="N241" s="26">
        <f t="shared" si="25"/>
        <v>426.76989247413553</v>
      </c>
      <c r="O241" s="4">
        <v>22.1</v>
      </c>
      <c r="P241" s="4">
        <v>84.5</v>
      </c>
      <c r="Q241" s="28">
        <v>38.2</v>
      </c>
      <c r="R241" s="4">
        <f t="shared" si="26"/>
        <v>47.2</v>
      </c>
    </row>
    <row r="242" spans="1:18" ht="12.75">
      <c r="A242" s="22">
        <v>37128</v>
      </c>
      <c r="B242" s="24">
        <v>237</v>
      </c>
      <c r="C242" s="1">
        <v>0.641435206</v>
      </c>
      <c r="D242" s="25">
        <v>0.641435206</v>
      </c>
      <c r="E242" s="3">
        <f t="shared" si="27"/>
        <v>2330</v>
      </c>
      <c r="F242" s="31">
        <v>0</v>
      </c>
      <c r="G242">
        <v>38.98649144</v>
      </c>
      <c r="H242">
        <v>-76.86077192</v>
      </c>
      <c r="I242" s="28">
        <v>1018.4</v>
      </c>
      <c r="J242" s="4">
        <f t="shared" si="24"/>
        <v>965.6899999999999</v>
      </c>
      <c r="K242" s="30">
        <f t="shared" si="21"/>
        <v>399.2157320718591</v>
      </c>
      <c r="L242" s="30">
        <f t="shared" si="22"/>
        <v>413.31573207185914</v>
      </c>
      <c r="M242" s="30">
        <f t="shared" si="23"/>
        <v>407.51573207185913</v>
      </c>
      <c r="N242" s="26">
        <f t="shared" si="25"/>
        <v>410.4157320718591</v>
      </c>
      <c r="O242" s="4">
        <v>22.6</v>
      </c>
      <c r="P242" s="4">
        <v>82.4</v>
      </c>
      <c r="Q242" s="28">
        <v>43.1</v>
      </c>
      <c r="R242" s="4">
        <f t="shared" si="26"/>
        <v>52.1</v>
      </c>
    </row>
    <row r="243" spans="1:18" ht="12.75">
      <c r="A243" s="22">
        <v>37128</v>
      </c>
      <c r="B243" s="24">
        <v>237</v>
      </c>
      <c r="C243" s="1">
        <v>0.641550899</v>
      </c>
      <c r="D243" s="25">
        <v>0.641550899</v>
      </c>
      <c r="E243" s="3">
        <f t="shared" si="27"/>
        <v>2340</v>
      </c>
      <c r="F243" s="31">
        <v>0</v>
      </c>
      <c r="G243">
        <v>38.98740038</v>
      </c>
      <c r="H243">
        <v>-76.86971157</v>
      </c>
      <c r="I243" s="28">
        <v>1017.6</v>
      </c>
      <c r="J243" s="4">
        <f t="shared" si="24"/>
        <v>964.89</v>
      </c>
      <c r="K243" s="30">
        <f t="shared" si="21"/>
        <v>406.0977690533253</v>
      </c>
      <c r="L243" s="30">
        <f t="shared" si="22"/>
        <v>420.1977690533253</v>
      </c>
      <c r="M243" s="30">
        <f t="shared" si="23"/>
        <v>414.3977690533253</v>
      </c>
      <c r="N243" s="26">
        <f t="shared" si="25"/>
        <v>417.2977690533253</v>
      </c>
      <c r="O243" s="4">
        <v>22.4</v>
      </c>
      <c r="P243" s="4">
        <v>84.4</v>
      </c>
      <c r="Q243" s="28">
        <v>40.6</v>
      </c>
      <c r="R243" s="4">
        <f t="shared" si="26"/>
        <v>49.6</v>
      </c>
    </row>
    <row r="244" spans="1:18" ht="12.75">
      <c r="A244" s="22">
        <v>37128</v>
      </c>
      <c r="B244" s="24">
        <v>237</v>
      </c>
      <c r="C244" s="1">
        <v>0.641666651</v>
      </c>
      <c r="D244" s="25">
        <v>0.641666651</v>
      </c>
      <c r="E244" s="3">
        <f t="shared" si="27"/>
        <v>2350</v>
      </c>
      <c r="F244" s="31">
        <v>0</v>
      </c>
      <c r="G244">
        <v>38.98833334</v>
      </c>
      <c r="H244">
        <v>-76.87858937</v>
      </c>
      <c r="I244" s="28">
        <v>1019.1</v>
      </c>
      <c r="J244" s="4">
        <f t="shared" si="24"/>
        <v>966.39</v>
      </c>
      <c r="K244" s="30">
        <f t="shared" si="21"/>
        <v>393.19862489748016</v>
      </c>
      <c r="L244" s="30">
        <f t="shared" si="22"/>
        <v>407.2986248974802</v>
      </c>
      <c r="M244" s="30">
        <f t="shared" si="23"/>
        <v>401.49862489748017</v>
      </c>
      <c r="N244" s="26">
        <f t="shared" si="25"/>
        <v>404.3986248974802</v>
      </c>
      <c r="O244" s="4">
        <v>22.3</v>
      </c>
      <c r="P244" s="4">
        <v>84.7</v>
      </c>
      <c r="Q244" s="28">
        <v>46.5</v>
      </c>
      <c r="R244" s="4">
        <f t="shared" si="26"/>
        <v>55.5</v>
      </c>
    </row>
    <row r="245" spans="1:18" ht="12.75">
      <c r="A245" s="22">
        <v>37128</v>
      </c>
      <c r="B245" s="24">
        <v>237</v>
      </c>
      <c r="C245" s="1">
        <v>0.641782403</v>
      </c>
      <c r="D245" s="25">
        <v>0.641782403</v>
      </c>
      <c r="E245" s="3">
        <f t="shared" si="27"/>
        <v>2360</v>
      </c>
      <c r="F245" s="31">
        <v>0</v>
      </c>
      <c r="G245">
        <v>38.98925115</v>
      </c>
      <c r="H245">
        <v>-76.88739361</v>
      </c>
      <c r="I245" s="28">
        <v>1019.8</v>
      </c>
      <c r="J245" s="4">
        <f t="shared" si="24"/>
        <v>967.0899999999999</v>
      </c>
      <c r="K245" s="30">
        <f t="shared" si="21"/>
        <v>387.1858746085028</v>
      </c>
      <c r="L245" s="30">
        <f t="shared" si="22"/>
        <v>401.2858746085028</v>
      </c>
      <c r="M245" s="30">
        <f t="shared" si="23"/>
        <v>395.4858746085028</v>
      </c>
      <c r="N245" s="26">
        <f t="shared" si="25"/>
        <v>398.38587460850283</v>
      </c>
      <c r="O245" s="4">
        <v>22.6</v>
      </c>
      <c r="P245" s="4">
        <v>83.9</v>
      </c>
      <c r="Q245" s="28">
        <v>41.1</v>
      </c>
      <c r="R245" s="4">
        <f t="shared" si="26"/>
        <v>50.1</v>
      </c>
    </row>
    <row r="246" spans="1:18" ht="12.75">
      <c r="A246" s="22">
        <v>37128</v>
      </c>
      <c r="B246" s="24">
        <v>237</v>
      </c>
      <c r="C246" s="1">
        <v>0.641898155</v>
      </c>
      <c r="D246" s="25">
        <v>0.641898155</v>
      </c>
      <c r="E246" s="3">
        <f t="shared" si="27"/>
        <v>2370</v>
      </c>
      <c r="F246" s="31">
        <v>0</v>
      </c>
      <c r="G246">
        <v>38.99027235</v>
      </c>
      <c r="H246">
        <v>-76.89612612</v>
      </c>
      <c r="I246" s="28">
        <v>1017.5</v>
      </c>
      <c r="J246" s="4">
        <f t="shared" si="24"/>
        <v>964.79</v>
      </c>
      <c r="K246" s="30">
        <f t="shared" si="21"/>
        <v>406.95842484904654</v>
      </c>
      <c r="L246" s="30">
        <f t="shared" si="22"/>
        <v>421.05842484904656</v>
      </c>
      <c r="M246" s="30">
        <f t="shared" si="23"/>
        <v>415.25842484904655</v>
      </c>
      <c r="N246" s="26">
        <f t="shared" si="25"/>
        <v>418.1584248490466</v>
      </c>
      <c r="O246" s="4">
        <v>22.2</v>
      </c>
      <c r="P246" s="4">
        <v>83.3</v>
      </c>
      <c r="Q246" s="28">
        <v>46.1</v>
      </c>
      <c r="R246" s="4">
        <f t="shared" si="26"/>
        <v>55.1</v>
      </c>
    </row>
    <row r="247" spans="1:18" ht="12.75">
      <c r="A247" s="22">
        <v>37128</v>
      </c>
      <c r="B247" s="24">
        <v>237</v>
      </c>
      <c r="C247" s="1">
        <v>0.642013907</v>
      </c>
      <c r="D247" s="25">
        <v>0.642013907</v>
      </c>
      <c r="E247" s="3">
        <f t="shared" si="27"/>
        <v>2380</v>
      </c>
      <c r="F247" s="31">
        <v>0</v>
      </c>
      <c r="G247">
        <v>38.99152689</v>
      </c>
      <c r="H247">
        <v>-76.90472536</v>
      </c>
      <c r="I247" s="28">
        <v>1019.2</v>
      </c>
      <c r="J247" s="4">
        <f t="shared" si="24"/>
        <v>966.49</v>
      </c>
      <c r="K247" s="30">
        <f t="shared" si="21"/>
        <v>392.33939396959977</v>
      </c>
      <c r="L247" s="30">
        <f t="shared" si="22"/>
        <v>406.4393939695998</v>
      </c>
      <c r="M247" s="30">
        <f t="shared" si="23"/>
        <v>400.6393939695998</v>
      </c>
      <c r="N247" s="26">
        <f t="shared" si="25"/>
        <v>403.5393939695998</v>
      </c>
      <c r="O247" s="4">
        <v>22.4</v>
      </c>
      <c r="P247" s="4">
        <v>82.7</v>
      </c>
      <c r="Q247" s="28">
        <v>40.6</v>
      </c>
      <c r="R247" s="4">
        <f t="shared" si="26"/>
        <v>49.6</v>
      </c>
    </row>
    <row r="248" spans="1:18" ht="12.75">
      <c r="A248" s="22">
        <v>37128</v>
      </c>
      <c r="B248" s="24">
        <v>237</v>
      </c>
      <c r="C248" s="1">
        <v>0.6421296</v>
      </c>
      <c r="D248" s="25">
        <v>0.6421296</v>
      </c>
      <c r="E248" s="3">
        <f t="shared" si="27"/>
        <v>2390</v>
      </c>
      <c r="F248" s="31">
        <v>0</v>
      </c>
      <c r="G248">
        <v>38.99370849</v>
      </c>
      <c r="H248">
        <v>-76.91312822</v>
      </c>
      <c r="I248" s="28">
        <v>1020.1</v>
      </c>
      <c r="J248" s="4">
        <f t="shared" si="24"/>
        <v>967.39</v>
      </c>
      <c r="K248" s="30">
        <f t="shared" si="21"/>
        <v>384.61031380500935</v>
      </c>
      <c r="L248" s="30">
        <f t="shared" si="22"/>
        <v>398.7103138050094</v>
      </c>
      <c r="M248" s="30">
        <f t="shared" si="23"/>
        <v>392.91031380500937</v>
      </c>
      <c r="N248" s="26">
        <f t="shared" si="25"/>
        <v>395.8103138050094</v>
      </c>
      <c r="O248" s="4">
        <v>22.3</v>
      </c>
      <c r="P248" s="4">
        <v>86.3</v>
      </c>
      <c r="Q248" s="28">
        <v>44.6</v>
      </c>
      <c r="R248" s="4">
        <f t="shared" si="26"/>
        <v>53.6</v>
      </c>
    </row>
    <row r="249" spans="1:18" ht="12.75">
      <c r="A249" s="22">
        <v>37128</v>
      </c>
      <c r="B249" s="24">
        <v>237</v>
      </c>
      <c r="C249" s="1">
        <v>0.642245352</v>
      </c>
      <c r="D249" s="25">
        <v>0.642245352</v>
      </c>
      <c r="E249" s="3">
        <f t="shared" si="27"/>
        <v>2400</v>
      </c>
      <c r="F249" s="31">
        <v>0</v>
      </c>
      <c r="G249">
        <v>38.99599112</v>
      </c>
      <c r="H249">
        <v>-76.92119372</v>
      </c>
      <c r="I249" s="28">
        <v>1020.5</v>
      </c>
      <c r="J249" s="4">
        <f t="shared" si="24"/>
        <v>967.79</v>
      </c>
      <c r="K249" s="30">
        <f t="shared" si="21"/>
        <v>381.17747489999334</v>
      </c>
      <c r="L249" s="30">
        <f t="shared" si="22"/>
        <v>395.27747489999336</v>
      </c>
      <c r="M249" s="30">
        <f t="shared" si="23"/>
        <v>389.47747489999335</v>
      </c>
      <c r="N249" s="26">
        <f t="shared" si="25"/>
        <v>392.37747489999333</v>
      </c>
      <c r="O249" s="4">
        <v>22.3</v>
      </c>
      <c r="P249" s="4">
        <v>87.4</v>
      </c>
      <c r="Q249" s="28">
        <v>40.1</v>
      </c>
      <c r="R249" s="4">
        <f t="shared" si="26"/>
        <v>49.1</v>
      </c>
    </row>
    <row r="250" spans="1:18" ht="12.75">
      <c r="A250" s="22">
        <v>37128</v>
      </c>
      <c r="B250" s="24">
        <v>237</v>
      </c>
      <c r="C250" s="1">
        <v>0.642361104</v>
      </c>
      <c r="D250" s="25">
        <v>0.642361104</v>
      </c>
      <c r="E250" s="3">
        <f t="shared" si="27"/>
        <v>2410</v>
      </c>
      <c r="F250" s="31">
        <v>0</v>
      </c>
      <c r="G250">
        <v>38.99786915</v>
      </c>
      <c r="H250">
        <v>-76.9292526</v>
      </c>
      <c r="I250" s="28">
        <v>1022.5</v>
      </c>
      <c r="J250" s="4">
        <f t="shared" si="24"/>
        <v>969.79</v>
      </c>
      <c r="K250" s="30">
        <f t="shared" si="21"/>
        <v>364.03453510663815</v>
      </c>
      <c r="L250" s="30">
        <f t="shared" si="22"/>
        <v>378.13453510663817</v>
      </c>
      <c r="M250" s="30">
        <f t="shared" si="23"/>
        <v>372.33453510663816</v>
      </c>
      <c r="N250" s="26">
        <f t="shared" si="25"/>
        <v>375.2345351066382</v>
      </c>
      <c r="O250" s="4">
        <v>22.4</v>
      </c>
      <c r="P250" s="4">
        <v>87.3</v>
      </c>
      <c r="Q250" s="28">
        <v>44.6</v>
      </c>
      <c r="R250" s="4">
        <f t="shared" si="26"/>
        <v>53.6</v>
      </c>
    </row>
    <row r="251" spans="1:18" ht="12.75">
      <c r="A251" s="22">
        <v>37128</v>
      </c>
      <c r="B251" s="24">
        <v>237</v>
      </c>
      <c r="C251" s="1">
        <v>0.642476857</v>
      </c>
      <c r="D251" s="25">
        <v>0.642476857</v>
      </c>
      <c r="E251" s="3">
        <f t="shared" si="27"/>
        <v>2420</v>
      </c>
      <c r="F251" s="31">
        <v>0</v>
      </c>
      <c r="G251">
        <v>38.99866735</v>
      </c>
      <c r="H251">
        <v>-76.93751042</v>
      </c>
      <c r="I251" s="28">
        <v>1026.2</v>
      </c>
      <c r="J251" s="4">
        <f t="shared" si="24"/>
        <v>973.49</v>
      </c>
      <c r="K251" s="30">
        <f t="shared" si="21"/>
        <v>332.4130938277975</v>
      </c>
      <c r="L251" s="30">
        <f t="shared" si="22"/>
        <v>346.51309382779755</v>
      </c>
      <c r="M251" s="30">
        <f t="shared" si="23"/>
        <v>340.71309382779754</v>
      </c>
      <c r="N251" s="26">
        <f t="shared" si="25"/>
        <v>343.61309382779757</v>
      </c>
      <c r="O251" s="4">
        <v>22.5</v>
      </c>
      <c r="P251" s="4">
        <v>86</v>
      </c>
      <c r="Q251" s="28">
        <v>40.1</v>
      </c>
      <c r="R251" s="4">
        <f t="shared" si="26"/>
        <v>49.1</v>
      </c>
    </row>
    <row r="252" spans="1:18" ht="12.75">
      <c r="A252" s="22">
        <v>37128</v>
      </c>
      <c r="B252" s="24">
        <v>237</v>
      </c>
      <c r="C252" s="1">
        <v>0.642592609</v>
      </c>
      <c r="D252" s="25">
        <v>0.642592609</v>
      </c>
      <c r="E252" s="3">
        <f t="shared" si="27"/>
        <v>2430</v>
      </c>
      <c r="F252" s="31">
        <v>0</v>
      </c>
      <c r="G252">
        <v>38.99737326</v>
      </c>
      <c r="H252">
        <v>-76.94567635</v>
      </c>
      <c r="I252" s="28">
        <v>1029.9</v>
      </c>
      <c r="J252" s="4">
        <f t="shared" si="24"/>
        <v>977.19</v>
      </c>
      <c r="K252" s="30">
        <f t="shared" si="21"/>
        <v>300.9116103215177</v>
      </c>
      <c r="L252" s="30">
        <f t="shared" si="22"/>
        <v>315.0116103215177</v>
      </c>
      <c r="M252" s="30">
        <f t="shared" si="23"/>
        <v>309.2116103215177</v>
      </c>
      <c r="N252" s="26">
        <f t="shared" si="25"/>
        <v>312.1116103215177</v>
      </c>
      <c r="O252" s="4">
        <v>22.7</v>
      </c>
      <c r="P252" s="4">
        <v>87</v>
      </c>
      <c r="Q252" s="28">
        <v>45</v>
      </c>
      <c r="R252" s="4">
        <f t="shared" si="26"/>
        <v>54</v>
      </c>
    </row>
    <row r="253" spans="1:18" ht="12.75">
      <c r="A253" s="22">
        <v>37128</v>
      </c>
      <c r="B253" s="24">
        <v>237</v>
      </c>
      <c r="C253" s="1">
        <v>0.642708361</v>
      </c>
      <c r="D253" s="25">
        <v>0.642708361</v>
      </c>
      <c r="E253" s="3">
        <f t="shared" si="27"/>
        <v>2440</v>
      </c>
      <c r="F253" s="31">
        <v>0</v>
      </c>
      <c r="G253">
        <v>38.99439806</v>
      </c>
      <c r="H253">
        <v>-76.95277148</v>
      </c>
      <c r="I253" s="28">
        <v>1030</v>
      </c>
      <c r="J253" s="4">
        <f t="shared" si="24"/>
        <v>977.29</v>
      </c>
      <c r="K253" s="30">
        <f t="shared" si="21"/>
        <v>300.061875212513</v>
      </c>
      <c r="L253" s="30">
        <f t="shared" si="22"/>
        <v>314.161875212513</v>
      </c>
      <c r="M253" s="30">
        <f t="shared" si="23"/>
        <v>308.361875212513</v>
      </c>
      <c r="N253" s="26">
        <f t="shared" si="25"/>
        <v>311.261875212513</v>
      </c>
      <c r="O253" s="4">
        <v>22.4</v>
      </c>
      <c r="P253" s="4">
        <v>87.3</v>
      </c>
      <c r="Q253" s="28">
        <v>39.6</v>
      </c>
      <c r="R253" s="4">
        <f t="shared" si="26"/>
        <v>48.6</v>
      </c>
    </row>
    <row r="254" spans="1:18" ht="12.75">
      <c r="A254" s="22">
        <v>37128</v>
      </c>
      <c r="B254" s="24">
        <v>237</v>
      </c>
      <c r="C254" s="1">
        <v>0.642824054</v>
      </c>
      <c r="D254" s="25">
        <v>0.642824054</v>
      </c>
      <c r="E254" s="3">
        <f t="shared" si="27"/>
        <v>2450</v>
      </c>
      <c r="F254" s="31">
        <v>0</v>
      </c>
      <c r="G254">
        <v>38.98985014</v>
      </c>
      <c r="H254">
        <v>-76.9574582</v>
      </c>
      <c r="I254" s="28">
        <v>1028.1</v>
      </c>
      <c r="J254" s="4">
        <f t="shared" si="24"/>
        <v>975.3899999999999</v>
      </c>
      <c r="K254" s="30">
        <f t="shared" si="21"/>
        <v>316.2217299619176</v>
      </c>
      <c r="L254" s="30">
        <f t="shared" si="22"/>
        <v>330.32172996191764</v>
      </c>
      <c r="M254" s="30">
        <f t="shared" si="23"/>
        <v>324.52172996191763</v>
      </c>
      <c r="N254" s="26">
        <f t="shared" si="25"/>
        <v>327.42172996191766</v>
      </c>
      <c r="O254" s="4">
        <v>22.6</v>
      </c>
      <c r="P254" s="4">
        <v>84.3</v>
      </c>
      <c r="Q254" s="28">
        <v>43</v>
      </c>
      <c r="R254" s="4">
        <f t="shared" si="26"/>
        <v>52</v>
      </c>
    </row>
    <row r="255" spans="1:18" ht="12.75">
      <c r="A255" s="22">
        <v>37128</v>
      </c>
      <c r="B255" s="24">
        <v>237</v>
      </c>
      <c r="C255" s="1">
        <v>0.642939806</v>
      </c>
      <c r="D255" s="25">
        <v>0.642939806</v>
      </c>
      <c r="E255" s="3">
        <f t="shared" si="27"/>
        <v>2460</v>
      </c>
      <c r="F255" s="31">
        <v>0</v>
      </c>
      <c r="G255">
        <v>38.98421467</v>
      </c>
      <c r="H255">
        <v>-76.95707689</v>
      </c>
      <c r="I255" s="28">
        <v>1028.4</v>
      </c>
      <c r="J255" s="4">
        <f t="shared" si="24"/>
        <v>975.69</v>
      </c>
      <c r="K255" s="30">
        <f t="shared" si="21"/>
        <v>313.66808230909464</v>
      </c>
      <c r="L255" s="30">
        <f t="shared" si="22"/>
        <v>327.76808230909467</v>
      </c>
      <c r="M255" s="30">
        <f t="shared" si="23"/>
        <v>321.96808230909465</v>
      </c>
      <c r="N255" s="26">
        <f t="shared" si="25"/>
        <v>324.8680823090947</v>
      </c>
      <c r="O255" s="4">
        <v>22.5</v>
      </c>
      <c r="P255" s="4">
        <v>84.6</v>
      </c>
      <c r="Q255" s="28">
        <v>37.1</v>
      </c>
      <c r="R255" s="4">
        <f t="shared" si="26"/>
        <v>46.1</v>
      </c>
    </row>
    <row r="256" spans="1:18" ht="12.75">
      <c r="A256" s="22">
        <v>37128</v>
      </c>
      <c r="B256" s="24">
        <v>237</v>
      </c>
      <c r="C256" s="1">
        <v>0.643055558</v>
      </c>
      <c r="D256" s="25">
        <v>0.643055558</v>
      </c>
      <c r="E256" s="3">
        <f t="shared" si="27"/>
        <v>2470</v>
      </c>
      <c r="F256" s="31">
        <v>0</v>
      </c>
      <c r="G256">
        <v>38.98002879</v>
      </c>
      <c r="H256">
        <v>-76.9525542</v>
      </c>
      <c r="I256" s="28">
        <v>1029.9</v>
      </c>
      <c r="J256" s="4">
        <f t="shared" si="24"/>
        <v>977.19</v>
      </c>
      <c r="K256" s="30">
        <f t="shared" si="21"/>
        <v>300.9116103215177</v>
      </c>
      <c r="L256" s="30">
        <f t="shared" si="22"/>
        <v>315.0116103215177</v>
      </c>
      <c r="M256" s="30">
        <f t="shared" si="23"/>
        <v>309.2116103215177</v>
      </c>
      <c r="N256" s="26">
        <f t="shared" si="25"/>
        <v>312.1116103215177</v>
      </c>
      <c r="O256" s="4">
        <v>22.3</v>
      </c>
      <c r="P256" s="4">
        <v>86.6</v>
      </c>
      <c r="Q256" s="28">
        <v>41.1</v>
      </c>
      <c r="R256" s="4">
        <f t="shared" si="26"/>
        <v>50.1</v>
      </c>
    </row>
    <row r="257" spans="1:18" ht="12.75">
      <c r="A257" s="22">
        <v>37128</v>
      </c>
      <c r="B257" s="24">
        <v>237</v>
      </c>
      <c r="C257" s="1">
        <v>0.64317131</v>
      </c>
      <c r="D257" s="25">
        <v>0.64317131</v>
      </c>
      <c r="E257" s="3">
        <f t="shared" si="27"/>
        <v>2480</v>
      </c>
      <c r="F257" s="31">
        <v>0</v>
      </c>
      <c r="G257">
        <v>38.97619713</v>
      </c>
      <c r="H257">
        <v>-76.94791149</v>
      </c>
      <c r="I257" s="28">
        <v>1029.4</v>
      </c>
      <c r="J257" s="4">
        <f t="shared" si="24"/>
        <v>976.69</v>
      </c>
      <c r="K257" s="30">
        <f t="shared" si="21"/>
        <v>305.1615906443943</v>
      </c>
      <c r="L257" s="30">
        <f t="shared" si="22"/>
        <v>319.26159064439435</v>
      </c>
      <c r="M257" s="30">
        <f t="shared" si="23"/>
        <v>313.46159064439433</v>
      </c>
      <c r="N257" s="26">
        <f t="shared" si="25"/>
        <v>316.36159064439437</v>
      </c>
      <c r="O257" s="4">
        <v>22</v>
      </c>
      <c r="P257" s="4">
        <v>87.1</v>
      </c>
      <c r="Q257" s="28">
        <v>37.2</v>
      </c>
      <c r="R257" s="4">
        <f t="shared" si="26"/>
        <v>46.2</v>
      </c>
    </row>
    <row r="258" spans="1:18" ht="12.75">
      <c r="A258" s="22">
        <v>37128</v>
      </c>
      <c r="B258" s="24">
        <v>237</v>
      </c>
      <c r="C258" s="1">
        <v>0.643287063</v>
      </c>
      <c r="D258" s="25">
        <v>0.643287063</v>
      </c>
      <c r="E258" s="3">
        <f t="shared" si="27"/>
        <v>2490</v>
      </c>
      <c r="F258" s="31">
        <v>0</v>
      </c>
      <c r="G258">
        <v>38.9722977</v>
      </c>
      <c r="H258">
        <v>-76.94371126</v>
      </c>
      <c r="I258" s="28">
        <v>1030.3</v>
      </c>
      <c r="J258" s="4">
        <f t="shared" si="24"/>
        <v>977.5899999999999</v>
      </c>
      <c r="K258" s="30">
        <f t="shared" si="21"/>
        <v>297.51319147626634</v>
      </c>
      <c r="L258" s="30">
        <f t="shared" si="22"/>
        <v>311.61319147626637</v>
      </c>
      <c r="M258" s="30">
        <f t="shared" si="23"/>
        <v>305.81319147626635</v>
      </c>
      <c r="N258" s="26">
        <f t="shared" si="25"/>
        <v>308.7131914762664</v>
      </c>
      <c r="O258" s="4">
        <v>22</v>
      </c>
      <c r="P258" s="4">
        <v>89.4</v>
      </c>
      <c r="Q258" s="28">
        <v>42.1</v>
      </c>
      <c r="R258" s="4">
        <f t="shared" si="26"/>
        <v>51.1</v>
      </c>
    </row>
    <row r="259" spans="1:18" ht="12.75">
      <c r="A259" s="22">
        <v>37128</v>
      </c>
      <c r="B259" s="24">
        <v>237</v>
      </c>
      <c r="C259" s="1">
        <v>0.643402755</v>
      </c>
      <c r="D259" s="25">
        <v>0.643402755</v>
      </c>
      <c r="E259" s="3">
        <f t="shared" si="27"/>
        <v>2500</v>
      </c>
      <c r="F259" s="31">
        <v>0</v>
      </c>
      <c r="G259">
        <v>38.96821376</v>
      </c>
      <c r="H259">
        <v>-76.94009101</v>
      </c>
      <c r="I259" s="28">
        <v>1031</v>
      </c>
      <c r="J259" s="4">
        <f t="shared" si="24"/>
        <v>978.29</v>
      </c>
      <c r="K259" s="30">
        <f t="shared" si="21"/>
        <v>291.5693030898793</v>
      </c>
      <c r="L259" s="30">
        <f t="shared" si="22"/>
        <v>305.66930308987935</v>
      </c>
      <c r="M259" s="30">
        <f t="shared" si="23"/>
        <v>299.86930308987934</v>
      </c>
      <c r="N259" s="26">
        <f t="shared" si="25"/>
        <v>302.7693030898794</v>
      </c>
      <c r="O259" s="4">
        <v>22</v>
      </c>
      <c r="P259" s="4">
        <v>89.7</v>
      </c>
      <c r="Q259" s="28">
        <v>32.9</v>
      </c>
      <c r="R259" s="4">
        <f t="shared" si="26"/>
        <v>41.9</v>
      </c>
    </row>
    <row r="260" spans="1:18" ht="12.75">
      <c r="A260" s="22">
        <v>37128</v>
      </c>
      <c r="B260" s="24">
        <v>237</v>
      </c>
      <c r="C260" s="1">
        <v>0.643518507</v>
      </c>
      <c r="D260" s="25">
        <v>0.643518507</v>
      </c>
      <c r="E260" s="3">
        <f t="shared" si="27"/>
        <v>2510</v>
      </c>
      <c r="F260" s="31">
        <v>0</v>
      </c>
      <c r="G260">
        <v>38.96396773</v>
      </c>
      <c r="H260">
        <v>-76.9367137</v>
      </c>
      <c r="I260" s="28">
        <v>1031.7</v>
      </c>
      <c r="J260" s="4">
        <f t="shared" si="24"/>
        <v>978.99</v>
      </c>
      <c r="K260" s="30">
        <f t="shared" si="21"/>
        <v>285.62966623850434</v>
      </c>
      <c r="L260" s="30">
        <f t="shared" si="22"/>
        <v>299.72966623850436</v>
      </c>
      <c r="M260" s="30">
        <f t="shared" si="23"/>
        <v>293.92966623850435</v>
      </c>
      <c r="N260" s="26">
        <f t="shared" si="25"/>
        <v>296.8296662385044</v>
      </c>
      <c r="O260" s="4">
        <v>22</v>
      </c>
      <c r="P260" s="4">
        <v>90.5</v>
      </c>
      <c r="Q260" s="28">
        <v>34.1</v>
      </c>
      <c r="R260" s="4">
        <f t="shared" si="26"/>
        <v>43.1</v>
      </c>
    </row>
    <row r="261" spans="1:18" ht="12.75">
      <c r="A261" s="22">
        <v>37128</v>
      </c>
      <c r="B261" s="24">
        <v>237</v>
      </c>
      <c r="C261" s="1">
        <v>0.64363426</v>
      </c>
      <c r="D261" s="25">
        <v>0.64363426</v>
      </c>
      <c r="E261" s="3">
        <f t="shared" si="27"/>
        <v>2520</v>
      </c>
      <c r="F261" s="31">
        <v>0</v>
      </c>
      <c r="G261">
        <v>38.95996629</v>
      </c>
      <c r="H261">
        <v>-76.93301639</v>
      </c>
      <c r="I261" s="28">
        <v>1032.6</v>
      </c>
      <c r="J261" s="4">
        <f t="shared" si="24"/>
        <v>979.8899999999999</v>
      </c>
      <c r="K261" s="30">
        <f t="shared" si="21"/>
        <v>277.9992276606794</v>
      </c>
      <c r="L261" s="30">
        <f t="shared" si="22"/>
        <v>292.09922766067945</v>
      </c>
      <c r="M261" s="30">
        <f t="shared" si="23"/>
        <v>286.29922766067943</v>
      </c>
      <c r="N261" s="26">
        <f t="shared" si="25"/>
        <v>289.1992276606794</v>
      </c>
      <c r="O261" s="4">
        <v>22.2</v>
      </c>
      <c r="P261" s="4">
        <v>89.3</v>
      </c>
      <c r="Q261" s="28">
        <v>28.4</v>
      </c>
      <c r="R261" s="4">
        <f t="shared" si="26"/>
        <v>37.4</v>
      </c>
    </row>
    <row r="262" spans="1:18" ht="12.75">
      <c r="A262" s="22">
        <v>37128</v>
      </c>
      <c r="B262" s="24">
        <v>237</v>
      </c>
      <c r="C262" s="1">
        <v>0.643750012</v>
      </c>
      <c r="D262" s="25">
        <v>0.643750012</v>
      </c>
      <c r="E262" s="3">
        <f t="shared" si="27"/>
        <v>2530</v>
      </c>
      <c r="F262" s="31">
        <v>0</v>
      </c>
      <c r="G262">
        <v>38.95691161</v>
      </c>
      <c r="H262">
        <v>-76.92842439</v>
      </c>
      <c r="I262" s="28">
        <v>1034.6</v>
      </c>
      <c r="J262" s="4">
        <f t="shared" si="24"/>
        <v>981.8899999999999</v>
      </c>
      <c r="K262" s="30">
        <f t="shared" si="21"/>
        <v>261.0677587928345</v>
      </c>
      <c r="L262" s="30">
        <f t="shared" si="22"/>
        <v>275.16775879283455</v>
      </c>
      <c r="M262" s="30">
        <f t="shared" si="23"/>
        <v>269.36775879283454</v>
      </c>
      <c r="N262" s="26">
        <f t="shared" si="25"/>
        <v>272.26775879283457</v>
      </c>
      <c r="O262" s="4">
        <v>22.2</v>
      </c>
      <c r="P262" s="4">
        <v>89.8</v>
      </c>
      <c r="Q262" s="28">
        <v>31.8</v>
      </c>
      <c r="R262" s="4">
        <f t="shared" si="26"/>
        <v>40.8</v>
      </c>
    </row>
    <row r="263" spans="1:18" ht="12.75">
      <c r="A263" s="22">
        <v>37128</v>
      </c>
      <c r="B263" s="24">
        <v>237</v>
      </c>
      <c r="C263" s="1">
        <v>0.643865764</v>
      </c>
      <c r="D263" s="25">
        <v>0.643865764</v>
      </c>
      <c r="E263" s="3">
        <f t="shared" si="27"/>
        <v>2540</v>
      </c>
      <c r="F263" s="31">
        <v>0</v>
      </c>
      <c r="G263">
        <v>38.95574094</v>
      </c>
      <c r="H263">
        <v>-76.9229109</v>
      </c>
      <c r="I263" s="28">
        <v>1037.4</v>
      </c>
      <c r="J263" s="4">
        <f t="shared" si="24"/>
        <v>984.69</v>
      </c>
      <c r="K263" s="30">
        <f t="shared" si="21"/>
        <v>237.42155110944205</v>
      </c>
      <c r="L263" s="30">
        <f t="shared" si="22"/>
        <v>251.52155110944204</v>
      </c>
      <c r="M263" s="30">
        <f t="shared" si="23"/>
        <v>245.72155110944206</v>
      </c>
      <c r="N263" s="26">
        <f t="shared" si="25"/>
        <v>248.62155110944207</v>
      </c>
      <c r="O263" s="4">
        <v>22.4</v>
      </c>
      <c r="P263" s="4">
        <v>89.6</v>
      </c>
      <c r="Q263" s="28">
        <v>29.3</v>
      </c>
      <c r="R263" s="4">
        <f t="shared" si="26"/>
        <v>38.3</v>
      </c>
    </row>
    <row r="264" spans="1:18" ht="12.75">
      <c r="A264" s="22">
        <v>37128</v>
      </c>
      <c r="B264" s="24">
        <v>237</v>
      </c>
      <c r="C264" s="1">
        <v>0.643981457</v>
      </c>
      <c r="D264" s="25">
        <v>0.643981457</v>
      </c>
      <c r="E264" s="3">
        <f t="shared" si="27"/>
        <v>2550</v>
      </c>
      <c r="F264" s="31">
        <v>0</v>
      </c>
      <c r="G264">
        <v>38.95738319</v>
      </c>
      <c r="H264">
        <v>-76.91740244</v>
      </c>
      <c r="I264" s="28">
        <v>1038.7</v>
      </c>
      <c r="J264" s="4">
        <f t="shared" si="24"/>
        <v>985.99</v>
      </c>
      <c r="K264" s="30">
        <f t="shared" si="21"/>
        <v>226.46580147024227</v>
      </c>
      <c r="L264" s="30">
        <f t="shared" si="22"/>
        <v>240.56580147024226</v>
      </c>
      <c r="M264" s="30">
        <f t="shared" si="23"/>
        <v>234.76580147024228</v>
      </c>
      <c r="N264" s="26">
        <f t="shared" si="25"/>
        <v>237.6658014702423</v>
      </c>
      <c r="O264" s="4">
        <v>22.5</v>
      </c>
      <c r="P264" s="4">
        <v>88.8</v>
      </c>
      <c r="Q264" s="28">
        <v>33.4</v>
      </c>
      <c r="R264" s="4">
        <f t="shared" si="26"/>
        <v>42.4</v>
      </c>
    </row>
    <row r="265" spans="1:18" ht="12.75">
      <c r="A265" s="22">
        <v>37128</v>
      </c>
      <c r="B265" s="24">
        <v>237</v>
      </c>
      <c r="C265" s="1">
        <v>0.644097209</v>
      </c>
      <c r="D265" s="25">
        <v>0.644097209</v>
      </c>
      <c r="E265" s="3">
        <f t="shared" si="27"/>
        <v>2560</v>
      </c>
      <c r="F265" s="31">
        <v>0</v>
      </c>
      <c r="G265">
        <v>38.96050153</v>
      </c>
      <c r="H265">
        <v>-76.91336523</v>
      </c>
      <c r="I265" s="28">
        <v>1042</v>
      </c>
      <c r="J265" s="4">
        <f t="shared" si="24"/>
        <v>989.29</v>
      </c>
      <c r="K265" s="30">
        <f aca="true" t="shared" si="28" ref="K265:K288">(8303.951372*(LN(1013.25/J265)))</f>
        <v>198.7197958181491</v>
      </c>
      <c r="L265" s="30">
        <f aca="true" t="shared" si="29" ref="L265:L289">K265+14.1</f>
        <v>212.8197958181491</v>
      </c>
      <c r="M265" s="30">
        <f aca="true" t="shared" si="30" ref="M265:M286">K265+8.3</f>
        <v>207.0197958181491</v>
      </c>
      <c r="N265" s="26">
        <f t="shared" si="25"/>
        <v>209.9197958181491</v>
      </c>
      <c r="O265" s="4">
        <v>22.5</v>
      </c>
      <c r="P265" s="4">
        <v>88.3</v>
      </c>
      <c r="Q265" s="28">
        <v>26.1</v>
      </c>
      <c r="R265" s="4">
        <f t="shared" si="26"/>
        <v>35.1</v>
      </c>
    </row>
    <row r="266" spans="1:18" ht="12.75">
      <c r="A266" s="22">
        <v>37128</v>
      </c>
      <c r="B266" s="24">
        <v>237</v>
      </c>
      <c r="C266" s="1">
        <v>0.644212961</v>
      </c>
      <c r="D266" s="25">
        <v>0.644212961</v>
      </c>
      <c r="E266" s="3">
        <f t="shared" si="27"/>
        <v>2570</v>
      </c>
      <c r="F266" s="31">
        <v>0</v>
      </c>
      <c r="G266">
        <v>38.96390768</v>
      </c>
      <c r="H266">
        <v>-76.91045005</v>
      </c>
      <c r="I266" s="28">
        <v>1045.5</v>
      </c>
      <c r="J266" s="4">
        <f aca="true" t="shared" si="31" ref="J266:J289">I266-52.71</f>
        <v>992.79</v>
      </c>
      <c r="K266" s="30">
        <f t="shared" si="28"/>
        <v>169.3931692336638</v>
      </c>
      <c r="L266" s="30">
        <f t="shared" si="29"/>
        <v>183.4931692336638</v>
      </c>
      <c r="M266" s="30">
        <f t="shared" si="30"/>
        <v>177.6931692336638</v>
      </c>
      <c r="N266" s="26">
        <f aca="true" t="shared" si="32" ref="N266:N289">AVERAGE(L266:M266)</f>
        <v>180.5931692336638</v>
      </c>
      <c r="O266" s="4">
        <v>22.6</v>
      </c>
      <c r="P266" s="4">
        <v>88</v>
      </c>
      <c r="Q266" s="28">
        <v>32.1</v>
      </c>
      <c r="R266" s="4">
        <f aca="true" t="shared" si="33" ref="R266:R289">(Q266+9)</f>
        <v>41.1</v>
      </c>
    </row>
    <row r="267" spans="1:18" ht="12.75">
      <c r="A267" s="22">
        <v>37128</v>
      </c>
      <c r="B267" s="24">
        <v>237</v>
      </c>
      <c r="C267" s="1">
        <v>0.644328713</v>
      </c>
      <c r="D267" s="25">
        <v>0.644328713</v>
      </c>
      <c r="E267" s="3">
        <f aca="true" t="shared" si="34" ref="E267:E289">E266+10</f>
        <v>2580</v>
      </c>
      <c r="F267" s="31">
        <v>0</v>
      </c>
      <c r="G267">
        <v>38.96775269</v>
      </c>
      <c r="H267">
        <v>-76.90975681</v>
      </c>
      <c r="I267" s="28">
        <v>1050.7</v>
      </c>
      <c r="J267" s="4">
        <f t="shared" si="31"/>
        <v>997.99</v>
      </c>
      <c r="K267" s="30">
        <f t="shared" si="28"/>
        <v>126.01253919084832</v>
      </c>
      <c r="L267" s="30">
        <f t="shared" si="29"/>
        <v>140.1125391908483</v>
      </c>
      <c r="M267" s="30">
        <f t="shared" si="30"/>
        <v>134.31253919084833</v>
      </c>
      <c r="N267" s="26">
        <f t="shared" si="32"/>
        <v>137.2125391908483</v>
      </c>
      <c r="O267" s="4">
        <v>23</v>
      </c>
      <c r="P267" s="4">
        <v>87.1</v>
      </c>
      <c r="Q267" s="28">
        <v>31.7</v>
      </c>
      <c r="R267" s="4">
        <f t="shared" si="33"/>
        <v>40.7</v>
      </c>
    </row>
    <row r="268" spans="1:18" ht="12.75">
      <c r="A268" s="22">
        <v>37128</v>
      </c>
      <c r="B268" s="24">
        <v>237</v>
      </c>
      <c r="C268" s="1">
        <v>0.644444466</v>
      </c>
      <c r="D268" s="25">
        <v>0.644444466</v>
      </c>
      <c r="E268" s="3">
        <f t="shared" si="34"/>
        <v>2590</v>
      </c>
      <c r="F268" s="31">
        <v>0</v>
      </c>
      <c r="G268">
        <v>38.97127796</v>
      </c>
      <c r="H268">
        <v>-76.91185439</v>
      </c>
      <c r="I268" s="28">
        <v>1056.6</v>
      </c>
      <c r="J268" s="4">
        <f t="shared" si="31"/>
        <v>1003.8899999999999</v>
      </c>
      <c r="K268" s="30">
        <f t="shared" si="28"/>
        <v>77.0650948383776</v>
      </c>
      <c r="L268" s="30">
        <f t="shared" si="29"/>
        <v>91.1650948383776</v>
      </c>
      <c r="M268" s="30">
        <f t="shared" si="30"/>
        <v>85.3650948383776</v>
      </c>
      <c r="N268" s="26">
        <f t="shared" si="32"/>
        <v>88.26509483837759</v>
      </c>
      <c r="O268" s="4">
        <v>23.5</v>
      </c>
      <c r="P268" s="4">
        <v>88.1</v>
      </c>
      <c r="Q268" s="28">
        <v>36.3</v>
      </c>
      <c r="R268" s="4">
        <f t="shared" si="33"/>
        <v>45.3</v>
      </c>
    </row>
    <row r="269" spans="1:18" ht="12.75">
      <c r="A269" s="22">
        <v>37128</v>
      </c>
      <c r="B269" s="24">
        <v>237</v>
      </c>
      <c r="C269" s="1">
        <v>0.644560158</v>
      </c>
      <c r="D269" s="25">
        <v>0.644560158</v>
      </c>
      <c r="E269" s="3">
        <f t="shared" si="34"/>
        <v>2600</v>
      </c>
      <c r="F269" s="31">
        <v>0</v>
      </c>
      <c r="G269">
        <v>38.97455724</v>
      </c>
      <c r="H269">
        <v>-76.91532044</v>
      </c>
      <c r="I269" s="28">
        <v>1061.7</v>
      </c>
      <c r="J269" s="4">
        <f t="shared" si="31"/>
        <v>1008.99</v>
      </c>
      <c r="K269" s="30">
        <f t="shared" si="28"/>
        <v>34.98584260225506</v>
      </c>
      <c r="L269" s="30">
        <f t="shared" si="29"/>
        <v>49.08584260225506</v>
      </c>
      <c r="M269" s="30">
        <f t="shared" si="30"/>
        <v>43.28584260225506</v>
      </c>
      <c r="N269" s="26">
        <f t="shared" si="32"/>
        <v>46.185842602255065</v>
      </c>
      <c r="O269" s="4">
        <v>24.1</v>
      </c>
      <c r="P269" s="4">
        <v>86.5</v>
      </c>
      <c r="Q269" s="28">
        <v>32.2</v>
      </c>
      <c r="R269" s="4">
        <f t="shared" si="33"/>
        <v>41.2</v>
      </c>
    </row>
    <row r="270" spans="1:18" ht="12.75">
      <c r="A270" s="22">
        <v>37128</v>
      </c>
      <c r="B270" s="24">
        <v>237</v>
      </c>
      <c r="C270" s="1">
        <v>0.64467591</v>
      </c>
      <c r="D270" s="25">
        <v>0.64467591</v>
      </c>
      <c r="E270" s="3">
        <f t="shared" si="34"/>
        <v>2610</v>
      </c>
      <c r="F270" s="31">
        <v>0</v>
      </c>
      <c r="G270">
        <v>38.97759179</v>
      </c>
      <c r="H270">
        <v>-76.91881519</v>
      </c>
      <c r="I270" s="28">
        <v>1065.9</v>
      </c>
      <c r="J270" s="4">
        <f t="shared" si="31"/>
        <v>1013.19</v>
      </c>
      <c r="K270" s="30">
        <f t="shared" si="28"/>
        <v>0.491736328205384</v>
      </c>
      <c r="L270" s="30">
        <f t="shared" si="29"/>
        <v>14.591736328205384</v>
      </c>
      <c r="M270" s="30">
        <f t="shared" si="30"/>
        <v>8.791736328205385</v>
      </c>
      <c r="N270" s="26">
        <f t="shared" si="32"/>
        <v>11.691736328205383</v>
      </c>
      <c r="O270" s="4">
        <v>24.1</v>
      </c>
      <c r="P270" s="4">
        <v>87.1</v>
      </c>
      <c r="Q270" s="28">
        <v>37.6</v>
      </c>
      <c r="R270" s="4">
        <f t="shared" si="33"/>
        <v>46.6</v>
      </c>
    </row>
    <row r="271" spans="1:18" ht="12.75">
      <c r="A271" s="22">
        <v>37128</v>
      </c>
      <c r="B271" s="24">
        <v>237</v>
      </c>
      <c r="C271" s="1">
        <v>0.644791663</v>
      </c>
      <c r="D271" s="25">
        <v>0.644791663</v>
      </c>
      <c r="E271" s="3">
        <f t="shared" si="34"/>
        <v>2620</v>
      </c>
      <c r="F271" s="31">
        <v>0</v>
      </c>
      <c r="G271">
        <v>38.98014326</v>
      </c>
      <c r="H271">
        <v>-76.9217746</v>
      </c>
      <c r="I271" s="28">
        <v>1066</v>
      </c>
      <c r="J271" s="4">
        <f t="shared" si="31"/>
        <v>1013.29</v>
      </c>
      <c r="K271" s="30">
        <f t="shared" si="28"/>
        <v>-0.3278080422029678</v>
      </c>
      <c r="L271" s="30">
        <f t="shared" si="29"/>
        <v>13.772191957797032</v>
      </c>
      <c r="M271" s="30">
        <f t="shared" si="30"/>
        <v>7.972191957797033</v>
      </c>
      <c r="N271" s="26">
        <f t="shared" si="32"/>
        <v>10.872191957797032</v>
      </c>
      <c r="O271" s="4">
        <v>24.3</v>
      </c>
      <c r="P271" s="4">
        <v>87</v>
      </c>
      <c r="Q271" s="28">
        <v>32.3</v>
      </c>
      <c r="R271" s="4">
        <f t="shared" si="33"/>
        <v>41.3</v>
      </c>
    </row>
    <row r="272" spans="1:18" ht="12.75">
      <c r="A272" s="22">
        <v>37128</v>
      </c>
      <c r="B272" s="24">
        <v>237</v>
      </c>
      <c r="C272" s="1">
        <v>0.644907415</v>
      </c>
      <c r="D272" s="25">
        <v>0.644907415</v>
      </c>
      <c r="E272" s="3">
        <f t="shared" si="34"/>
        <v>2630</v>
      </c>
      <c r="F272" s="31">
        <v>0</v>
      </c>
      <c r="G272">
        <v>38.98205048</v>
      </c>
      <c r="H272">
        <v>-76.92393107</v>
      </c>
      <c r="I272" s="28">
        <v>1065.8</v>
      </c>
      <c r="J272" s="4">
        <f t="shared" si="31"/>
        <v>1013.0899999999999</v>
      </c>
      <c r="K272" s="30">
        <f t="shared" si="28"/>
        <v>1.3113615901399889</v>
      </c>
      <c r="L272" s="30">
        <f t="shared" si="29"/>
        <v>15.411361590139988</v>
      </c>
      <c r="M272" s="30">
        <f t="shared" si="30"/>
        <v>9.611361590139989</v>
      </c>
      <c r="N272" s="26">
        <f t="shared" si="32"/>
        <v>12.511361590139987</v>
      </c>
      <c r="O272" s="4">
        <v>24.2</v>
      </c>
      <c r="P272" s="4">
        <v>87</v>
      </c>
      <c r="Q272" s="28">
        <v>39.1</v>
      </c>
      <c r="R272" s="4">
        <f t="shared" si="33"/>
        <v>48.1</v>
      </c>
    </row>
    <row r="273" spans="1:18" ht="12.75">
      <c r="A273" s="22">
        <v>37128</v>
      </c>
      <c r="B273" s="24">
        <v>237</v>
      </c>
      <c r="C273" s="1">
        <v>0.645023167</v>
      </c>
      <c r="D273" s="25">
        <v>0.645023167</v>
      </c>
      <c r="E273" s="3">
        <f t="shared" si="34"/>
        <v>2640</v>
      </c>
      <c r="F273" s="31">
        <v>0</v>
      </c>
      <c r="G273">
        <v>38.98323044</v>
      </c>
      <c r="H273">
        <v>-76.92528252</v>
      </c>
      <c r="I273" s="28">
        <v>1065</v>
      </c>
      <c r="J273" s="4">
        <f t="shared" si="31"/>
        <v>1012.29</v>
      </c>
      <c r="K273" s="30">
        <f t="shared" si="28"/>
        <v>7.871277697811459</v>
      </c>
      <c r="L273" s="30">
        <f t="shared" si="29"/>
        <v>21.97127769781146</v>
      </c>
      <c r="M273" s="30">
        <f t="shared" si="30"/>
        <v>16.171277697811462</v>
      </c>
      <c r="N273" s="26">
        <f t="shared" si="32"/>
        <v>19.07127769781146</v>
      </c>
      <c r="O273" s="4">
        <v>24</v>
      </c>
      <c r="P273" s="4">
        <v>87.5</v>
      </c>
      <c r="Q273" s="28">
        <v>36.2</v>
      </c>
      <c r="R273" s="4">
        <f t="shared" si="33"/>
        <v>45.2</v>
      </c>
    </row>
    <row r="274" spans="1:18" ht="12.75">
      <c r="A274" s="22">
        <v>37128</v>
      </c>
      <c r="B274" s="24">
        <v>237</v>
      </c>
      <c r="C274" s="1">
        <v>0.64513886</v>
      </c>
      <c r="D274" s="25">
        <v>0.64513886</v>
      </c>
      <c r="E274" s="3">
        <f t="shared" si="34"/>
        <v>2650</v>
      </c>
      <c r="F274" s="31">
        <v>0</v>
      </c>
      <c r="G274">
        <v>38.98311305</v>
      </c>
      <c r="H274">
        <v>-76.92571758</v>
      </c>
      <c r="I274" s="28">
        <v>1064.9</v>
      </c>
      <c r="J274" s="4">
        <f t="shared" si="31"/>
        <v>1012.19</v>
      </c>
      <c r="K274" s="30">
        <f t="shared" si="28"/>
        <v>8.691631702666914</v>
      </c>
      <c r="L274" s="30">
        <f t="shared" si="29"/>
        <v>22.791631702666912</v>
      </c>
      <c r="M274" s="30">
        <f t="shared" si="30"/>
        <v>16.991631702666915</v>
      </c>
      <c r="N274" s="26">
        <f t="shared" si="32"/>
        <v>19.891631702666913</v>
      </c>
      <c r="O274" s="4">
        <v>24</v>
      </c>
      <c r="P274" s="4">
        <v>88.3</v>
      </c>
      <c r="Q274" s="28">
        <v>38.1</v>
      </c>
      <c r="R274" s="4">
        <f t="shared" si="33"/>
        <v>47.1</v>
      </c>
    </row>
    <row r="275" spans="1:18" ht="12.75">
      <c r="A275" s="22">
        <v>37128</v>
      </c>
      <c r="B275" s="24">
        <v>237</v>
      </c>
      <c r="C275" s="1">
        <v>0.645254612</v>
      </c>
      <c r="D275" s="25">
        <v>0.645254612</v>
      </c>
      <c r="E275" s="3">
        <f t="shared" si="34"/>
        <v>2660</v>
      </c>
      <c r="F275" s="31">
        <v>0</v>
      </c>
      <c r="G275">
        <v>38.98282168</v>
      </c>
      <c r="H275">
        <v>-76.92549298</v>
      </c>
      <c r="I275" s="28">
        <v>1064.9</v>
      </c>
      <c r="J275" s="4">
        <f t="shared" si="31"/>
        <v>1012.19</v>
      </c>
      <c r="K275" s="30">
        <f t="shared" si="28"/>
        <v>8.691631702666914</v>
      </c>
      <c r="L275" s="30">
        <f t="shared" si="29"/>
        <v>22.791631702666912</v>
      </c>
      <c r="M275" s="30">
        <f t="shared" si="30"/>
        <v>16.991631702666915</v>
      </c>
      <c r="N275" s="26">
        <f t="shared" si="32"/>
        <v>19.891631702666913</v>
      </c>
      <c r="O275" s="4">
        <v>24.2</v>
      </c>
      <c r="P275" s="4">
        <v>87.1</v>
      </c>
      <c r="Q275" s="28">
        <v>33.3</v>
      </c>
      <c r="R275" s="4">
        <f t="shared" si="33"/>
        <v>42.3</v>
      </c>
    </row>
    <row r="276" spans="1:18" ht="12.75">
      <c r="A276" s="22">
        <v>37128</v>
      </c>
      <c r="B276" s="24">
        <v>237</v>
      </c>
      <c r="C276" s="1">
        <v>0.645370364</v>
      </c>
      <c r="D276" s="25">
        <v>0.645370364</v>
      </c>
      <c r="E276" s="3">
        <f t="shared" si="34"/>
        <v>2670</v>
      </c>
      <c r="F276" s="31">
        <v>0</v>
      </c>
      <c r="G276">
        <v>38.98240541</v>
      </c>
      <c r="H276">
        <v>-76.92503865</v>
      </c>
      <c r="I276" s="28">
        <v>1065</v>
      </c>
      <c r="J276" s="4">
        <f t="shared" si="31"/>
        <v>1012.29</v>
      </c>
      <c r="K276" s="30">
        <f t="shared" si="28"/>
        <v>7.871277697811459</v>
      </c>
      <c r="L276" s="30">
        <f t="shared" si="29"/>
        <v>21.97127769781146</v>
      </c>
      <c r="M276" s="30">
        <f t="shared" si="30"/>
        <v>16.171277697811462</v>
      </c>
      <c r="N276" s="26">
        <f t="shared" si="32"/>
        <v>19.07127769781146</v>
      </c>
      <c r="O276" s="4">
        <v>24.2</v>
      </c>
      <c r="P276" s="4">
        <v>88.3</v>
      </c>
      <c r="Q276" s="28">
        <v>38.1</v>
      </c>
      <c r="R276" s="4">
        <f t="shared" si="33"/>
        <v>47.1</v>
      </c>
    </row>
    <row r="277" spans="1:18" ht="12.75">
      <c r="A277" s="22">
        <v>37128</v>
      </c>
      <c r="B277" s="24">
        <v>237</v>
      </c>
      <c r="C277" s="1">
        <v>0.645486116</v>
      </c>
      <c r="D277" s="25">
        <v>0.645486116</v>
      </c>
      <c r="E277" s="3">
        <f t="shared" si="34"/>
        <v>2680</v>
      </c>
      <c r="F277" s="31">
        <v>0</v>
      </c>
      <c r="G277">
        <v>38.98184627</v>
      </c>
      <c r="H277">
        <v>-76.92438448</v>
      </c>
      <c r="I277" s="28">
        <v>1065.1</v>
      </c>
      <c r="J277" s="4">
        <f t="shared" si="31"/>
        <v>1012.3899999999999</v>
      </c>
      <c r="K277" s="30">
        <f t="shared" si="28"/>
        <v>7.051004728378661</v>
      </c>
      <c r="L277" s="30">
        <f t="shared" si="29"/>
        <v>21.15100472837866</v>
      </c>
      <c r="M277" s="30">
        <f t="shared" si="30"/>
        <v>15.351004728378662</v>
      </c>
      <c r="N277" s="26">
        <f t="shared" si="32"/>
        <v>18.25100472837866</v>
      </c>
      <c r="O277" s="4">
        <v>24.1</v>
      </c>
      <c r="P277" s="4">
        <v>87.7</v>
      </c>
      <c r="Q277" s="28">
        <v>33.8</v>
      </c>
      <c r="R277" s="4">
        <f t="shared" si="33"/>
        <v>42.8</v>
      </c>
    </row>
    <row r="278" spans="1:18" ht="12.75">
      <c r="A278" s="22">
        <v>37128</v>
      </c>
      <c r="B278" s="24">
        <v>237</v>
      </c>
      <c r="C278" s="1">
        <v>0.645601869</v>
      </c>
      <c r="D278" s="25">
        <v>0.645601869</v>
      </c>
      <c r="E278" s="3">
        <f t="shared" si="34"/>
        <v>2690</v>
      </c>
      <c r="F278" s="31">
        <v>0</v>
      </c>
      <c r="G278">
        <v>38.9812393</v>
      </c>
      <c r="H278">
        <v>-76.9236543</v>
      </c>
      <c r="I278" s="28">
        <v>1065.1</v>
      </c>
      <c r="J278" s="4">
        <f t="shared" si="31"/>
        <v>1012.3899999999999</v>
      </c>
      <c r="K278" s="30">
        <f t="shared" si="28"/>
        <v>7.051004728378661</v>
      </c>
      <c r="L278" s="30">
        <f t="shared" si="29"/>
        <v>21.15100472837866</v>
      </c>
      <c r="M278" s="30">
        <f t="shared" si="30"/>
        <v>15.351004728378662</v>
      </c>
      <c r="N278" s="26">
        <f t="shared" si="32"/>
        <v>18.25100472837866</v>
      </c>
      <c r="O278" s="4">
        <v>24.2</v>
      </c>
      <c r="P278" s="4">
        <v>87</v>
      </c>
      <c r="Q278" s="28">
        <v>34.1</v>
      </c>
      <c r="R278" s="4">
        <f t="shared" si="33"/>
        <v>43.1</v>
      </c>
    </row>
    <row r="279" spans="1:18" ht="12.75">
      <c r="A279" s="22">
        <v>37128</v>
      </c>
      <c r="B279" s="24">
        <v>237</v>
      </c>
      <c r="C279" s="1">
        <v>0.645717621</v>
      </c>
      <c r="D279" s="25">
        <v>0.645717621</v>
      </c>
      <c r="E279" s="3">
        <f t="shared" si="34"/>
        <v>2700</v>
      </c>
      <c r="F279" s="31">
        <v>0</v>
      </c>
      <c r="G279">
        <v>38.98079467</v>
      </c>
      <c r="H279">
        <v>-76.92330017</v>
      </c>
      <c r="I279" s="28">
        <v>1065</v>
      </c>
      <c r="J279" s="4">
        <f t="shared" si="31"/>
        <v>1012.29</v>
      </c>
      <c r="K279" s="30">
        <f t="shared" si="28"/>
        <v>7.871277697811459</v>
      </c>
      <c r="L279" s="30">
        <f t="shared" si="29"/>
        <v>21.97127769781146</v>
      </c>
      <c r="M279" s="30">
        <f t="shared" si="30"/>
        <v>16.171277697811462</v>
      </c>
      <c r="N279" s="26">
        <f t="shared" si="32"/>
        <v>19.07127769781146</v>
      </c>
      <c r="O279" s="4">
        <v>24.1</v>
      </c>
      <c r="P279" s="4">
        <v>85.6</v>
      </c>
      <c r="Q279" s="28">
        <v>25.7</v>
      </c>
      <c r="R279" s="4">
        <f t="shared" si="33"/>
        <v>34.7</v>
      </c>
    </row>
    <row r="280" spans="1:18" ht="12.75">
      <c r="A280" s="22">
        <v>37128</v>
      </c>
      <c r="B280" s="24">
        <v>237</v>
      </c>
      <c r="C280" s="1">
        <v>0.645833313</v>
      </c>
      <c r="D280" s="25">
        <v>0.645833313</v>
      </c>
      <c r="E280" s="3">
        <f t="shared" si="34"/>
        <v>2710</v>
      </c>
      <c r="F280" s="31">
        <v>0</v>
      </c>
      <c r="G280">
        <v>38.98043656</v>
      </c>
      <c r="H280">
        <v>-76.92314152</v>
      </c>
      <c r="I280" s="28">
        <v>1064.6</v>
      </c>
      <c r="J280" s="4">
        <f t="shared" si="31"/>
        <v>1011.8899999999999</v>
      </c>
      <c r="K280" s="30">
        <f t="shared" si="28"/>
        <v>11.153180089926884</v>
      </c>
      <c r="L280" s="30">
        <f t="shared" si="29"/>
        <v>25.253180089926886</v>
      </c>
      <c r="M280" s="30">
        <f t="shared" si="30"/>
        <v>19.453180089926885</v>
      </c>
      <c r="N280" s="26">
        <f t="shared" si="32"/>
        <v>22.353180089926887</v>
      </c>
      <c r="O280" s="4">
        <v>24.2</v>
      </c>
      <c r="P280" s="4">
        <v>85.4</v>
      </c>
      <c r="Q280" s="28">
        <v>40.6</v>
      </c>
      <c r="R280" s="4">
        <f t="shared" si="33"/>
        <v>49.6</v>
      </c>
    </row>
    <row r="281" spans="1:18" ht="12.75">
      <c r="A281" s="22">
        <v>37128</v>
      </c>
      <c r="B281" s="24">
        <v>237</v>
      </c>
      <c r="C281" s="1">
        <v>0.645949066</v>
      </c>
      <c r="D281" s="25">
        <v>0.645949066</v>
      </c>
      <c r="E281" s="3">
        <f t="shared" si="34"/>
        <v>2720</v>
      </c>
      <c r="F281" s="31">
        <v>0</v>
      </c>
      <c r="G281">
        <v>38.98012284</v>
      </c>
      <c r="H281">
        <v>-76.92293647</v>
      </c>
      <c r="I281" s="28">
        <v>1064.7</v>
      </c>
      <c r="J281" s="4">
        <f t="shared" si="31"/>
        <v>1011.99</v>
      </c>
      <c r="K281" s="30">
        <f t="shared" si="28"/>
        <v>10.332582882705053</v>
      </c>
      <c r="L281" s="30">
        <f t="shared" si="29"/>
        <v>24.432582882705052</v>
      </c>
      <c r="M281" s="30">
        <f t="shared" si="30"/>
        <v>18.63258288270505</v>
      </c>
      <c r="N281" s="26">
        <f t="shared" si="32"/>
        <v>21.53258288270505</v>
      </c>
      <c r="O281" s="4">
        <v>24.4</v>
      </c>
      <c r="P281" s="4">
        <v>85</v>
      </c>
      <c r="Q281" s="28">
        <v>50.6</v>
      </c>
      <c r="R281" s="4">
        <f t="shared" si="33"/>
        <v>59.6</v>
      </c>
    </row>
    <row r="282" spans="1:18" ht="12.75">
      <c r="A282" s="22">
        <v>37128</v>
      </c>
      <c r="B282" s="24">
        <v>237</v>
      </c>
      <c r="C282" s="1">
        <v>0.646064818</v>
      </c>
      <c r="D282" s="25">
        <v>0.646064818</v>
      </c>
      <c r="E282" s="3">
        <f t="shared" si="34"/>
        <v>2730</v>
      </c>
      <c r="F282" s="31">
        <v>0</v>
      </c>
      <c r="G282">
        <v>38.98004383</v>
      </c>
      <c r="H282">
        <v>-76.922874</v>
      </c>
      <c r="I282" s="28">
        <v>1064.8</v>
      </c>
      <c r="J282" s="4">
        <f t="shared" si="31"/>
        <v>1012.0899999999999</v>
      </c>
      <c r="K282" s="30">
        <f t="shared" si="28"/>
        <v>9.512066758959255</v>
      </c>
      <c r="L282" s="30">
        <f t="shared" si="29"/>
        <v>23.612066758959255</v>
      </c>
      <c r="M282" s="30">
        <f t="shared" si="30"/>
        <v>17.812066758959254</v>
      </c>
      <c r="N282" s="26">
        <f t="shared" si="32"/>
        <v>20.712066758959253</v>
      </c>
      <c r="O282" s="4">
        <v>24.4</v>
      </c>
      <c r="P282" s="4">
        <v>84.8</v>
      </c>
      <c r="Q282" s="28">
        <v>52.1</v>
      </c>
      <c r="R282" s="4">
        <f t="shared" si="33"/>
        <v>61.1</v>
      </c>
    </row>
    <row r="283" spans="1:18" ht="12.75">
      <c r="A283" s="22">
        <v>37128</v>
      </c>
      <c r="B283" s="24">
        <v>237</v>
      </c>
      <c r="C283" s="1">
        <v>0.64618057</v>
      </c>
      <c r="D283" s="25">
        <v>0.64618057</v>
      </c>
      <c r="E283" s="3">
        <f t="shared" si="34"/>
        <v>2740</v>
      </c>
      <c r="F283" s="31">
        <v>0</v>
      </c>
      <c r="G283">
        <v>38.98004045</v>
      </c>
      <c r="H283">
        <v>-76.92287289</v>
      </c>
      <c r="I283" s="28">
        <v>1064.9</v>
      </c>
      <c r="J283" s="4">
        <f t="shared" si="31"/>
        <v>1012.19</v>
      </c>
      <c r="K283" s="30">
        <f t="shared" si="28"/>
        <v>8.691631702666914</v>
      </c>
      <c r="L283" s="30">
        <f t="shared" si="29"/>
        <v>22.791631702666912</v>
      </c>
      <c r="M283" s="30">
        <f t="shared" si="30"/>
        <v>16.991631702666915</v>
      </c>
      <c r="N283" s="26">
        <f t="shared" si="32"/>
        <v>19.891631702666913</v>
      </c>
      <c r="O283" s="4">
        <v>24.6</v>
      </c>
      <c r="P283" s="4">
        <v>85.4</v>
      </c>
      <c r="Q283" s="28">
        <v>49.2</v>
      </c>
      <c r="R283" s="4">
        <f t="shared" si="33"/>
        <v>58.2</v>
      </c>
    </row>
    <row r="284" spans="1:18" ht="12.75">
      <c r="A284" s="22">
        <v>37128</v>
      </c>
      <c r="B284" s="24">
        <v>237</v>
      </c>
      <c r="C284" s="1">
        <v>0.646296322</v>
      </c>
      <c r="D284" s="25">
        <v>0.646296322</v>
      </c>
      <c r="E284" s="3">
        <f t="shared" si="34"/>
        <v>2750</v>
      </c>
      <c r="F284" s="31">
        <v>0</v>
      </c>
      <c r="G284">
        <v>38.98005116</v>
      </c>
      <c r="H284">
        <v>-76.92286229</v>
      </c>
      <c r="I284" s="28">
        <v>1064.9</v>
      </c>
      <c r="J284" s="4">
        <f t="shared" si="31"/>
        <v>1012.19</v>
      </c>
      <c r="K284" s="30">
        <f t="shared" si="28"/>
        <v>8.691631702666914</v>
      </c>
      <c r="L284" s="30">
        <f t="shared" si="29"/>
        <v>22.791631702666912</v>
      </c>
      <c r="M284" s="30">
        <f t="shared" si="30"/>
        <v>16.991631702666915</v>
      </c>
      <c r="N284" s="26">
        <f t="shared" si="32"/>
        <v>19.891631702666913</v>
      </c>
      <c r="O284" s="4">
        <v>24.7</v>
      </c>
      <c r="P284" s="4">
        <v>84.5</v>
      </c>
      <c r="Q284" s="28">
        <v>52.7</v>
      </c>
      <c r="R284" s="4">
        <f t="shared" si="33"/>
        <v>61.7</v>
      </c>
    </row>
    <row r="285" spans="1:18" ht="12.75">
      <c r="A285" s="22">
        <v>37128</v>
      </c>
      <c r="B285" s="24">
        <v>237</v>
      </c>
      <c r="C285" s="1">
        <v>0.646412015</v>
      </c>
      <c r="D285" s="25">
        <v>0.646412015</v>
      </c>
      <c r="E285" s="3">
        <f t="shared" si="34"/>
        <v>2760</v>
      </c>
      <c r="F285" s="31">
        <v>0</v>
      </c>
      <c r="G285">
        <v>38.9800555</v>
      </c>
      <c r="H285">
        <v>-76.92285154</v>
      </c>
      <c r="I285" s="28">
        <v>1064.9</v>
      </c>
      <c r="J285" s="4">
        <f t="shared" si="31"/>
        <v>1012.19</v>
      </c>
      <c r="K285" s="30">
        <f t="shared" si="28"/>
        <v>8.691631702666914</v>
      </c>
      <c r="L285" s="30">
        <f t="shared" si="29"/>
        <v>22.791631702666912</v>
      </c>
      <c r="M285" s="30">
        <f t="shared" si="30"/>
        <v>16.991631702666915</v>
      </c>
      <c r="N285" s="26">
        <f t="shared" si="32"/>
        <v>19.891631702666913</v>
      </c>
      <c r="O285" s="4">
        <v>24.9</v>
      </c>
      <c r="P285" s="4">
        <v>84.6</v>
      </c>
      <c r="Q285" s="28">
        <v>50.1</v>
      </c>
      <c r="R285" s="4">
        <f t="shared" si="33"/>
        <v>59.1</v>
      </c>
    </row>
    <row r="286" spans="1:18" ht="12.75">
      <c r="A286" s="22">
        <v>37128</v>
      </c>
      <c r="B286" s="24">
        <v>237</v>
      </c>
      <c r="C286" s="1">
        <v>0.646527767</v>
      </c>
      <c r="D286" s="25">
        <v>0.646527767</v>
      </c>
      <c r="E286" s="3">
        <f t="shared" si="34"/>
        <v>2770</v>
      </c>
      <c r="F286" s="31">
        <v>0</v>
      </c>
      <c r="G286">
        <v>38.98005622</v>
      </c>
      <c r="H286">
        <v>-76.92284073</v>
      </c>
      <c r="I286" s="28">
        <v>1065</v>
      </c>
      <c r="J286" s="4">
        <f t="shared" si="31"/>
        <v>1012.29</v>
      </c>
      <c r="K286" s="30">
        <f t="shared" si="28"/>
        <v>7.871277697811459</v>
      </c>
      <c r="L286" s="30">
        <f t="shared" si="29"/>
        <v>21.97127769781146</v>
      </c>
      <c r="M286" s="30">
        <f t="shared" si="30"/>
        <v>16.171277697811462</v>
      </c>
      <c r="N286" s="26">
        <f t="shared" si="32"/>
        <v>19.07127769781146</v>
      </c>
      <c r="O286" s="4">
        <v>25</v>
      </c>
      <c r="P286" s="4">
        <v>84.5</v>
      </c>
      <c r="Q286" s="28">
        <v>52.6</v>
      </c>
      <c r="R286" s="4">
        <f t="shared" si="33"/>
        <v>61.6</v>
      </c>
    </row>
    <row r="287" spans="1:18" ht="12.75">
      <c r="A287" s="22">
        <v>37128</v>
      </c>
      <c r="B287" s="24">
        <v>237</v>
      </c>
      <c r="C287" s="1">
        <v>0.646643519</v>
      </c>
      <c r="D287" s="25">
        <v>0.646643519</v>
      </c>
      <c r="E287" s="3">
        <f t="shared" si="34"/>
        <v>2780</v>
      </c>
      <c r="F287" s="31">
        <v>0</v>
      </c>
      <c r="G287">
        <v>38.98006335</v>
      </c>
      <c r="H287">
        <v>-76.92282993</v>
      </c>
      <c r="I287" s="28">
        <v>1065.1</v>
      </c>
      <c r="J287" s="4">
        <f t="shared" si="31"/>
        <v>1012.3899999999999</v>
      </c>
      <c r="K287" s="30">
        <f t="shared" si="28"/>
        <v>7.051004728378661</v>
      </c>
      <c r="L287" s="30">
        <f t="shared" si="29"/>
        <v>21.15100472837866</v>
      </c>
      <c r="M287" s="30">
        <f>K287+8.3</f>
        <v>15.351004728378662</v>
      </c>
      <c r="N287" s="26">
        <f t="shared" si="32"/>
        <v>18.25100472837866</v>
      </c>
      <c r="O287" s="4">
        <v>25</v>
      </c>
      <c r="P287" s="4">
        <v>84.7</v>
      </c>
      <c r="Q287" s="28">
        <v>47.6</v>
      </c>
      <c r="R287" s="4">
        <f t="shared" si="33"/>
        <v>56.6</v>
      </c>
    </row>
    <row r="288" spans="1:18" ht="12.75">
      <c r="A288" s="22">
        <v>37128</v>
      </c>
      <c r="B288" s="24">
        <v>237</v>
      </c>
      <c r="C288" s="1">
        <v>0.646759272</v>
      </c>
      <c r="D288" s="25">
        <v>0.646759272</v>
      </c>
      <c r="E288" s="3">
        <f t="shared" si="34"/>
        <v>2790</v>
      </c>
      <c r="F288" s="31">
        <v>0</v>
      </c>
      <c r="G288">
        <v>38.98007535</v>
      </c>
      <c r="H288">
        <v>-76.92281656</v>
      </c>
      <c r="I288" s="28">
        <v>1065</v>
      </c>
      <c r="J288" s="4">
        <f t="shared" si="31"/>
        <v>1012.29</v>
      </c>
      <c r="K288" s="30">
        <f t="shared" si="28"/>
        <v>7.871277697811459</v>
      </c>
      <c r="L288" s="30">
        <f t="shared" si="29"/>
        <v>21.97127769781146</v>
      </c>
      <c r="M288" s="30">
        <f>K288+8.3</f>
        <v>16.171277697811462</v>
      </c>
      <c r="N288" s="26">
        <f t="shared" si="32"/>
        <v>19.07127769781146</v>
      </c>
      <c r="O288" s="4">
        <v>24.8</v>
      </c>
      <c r="P288" s="4">
        <v>83.9</v>
      </c>
      <c r="Q288" s="28">
        <v>52.1</v>
      </c>
      <c r="R288" s="4">
        <f t="shared" si="33"/>
        <v>61.1</v>
      </c>
    </row>
    <row r="289" spans="1:18" ht="12.75">
      <c r="A289" s="22">
        <v>37128</v>
      </c>
      <c r="B289" s="24">
        <v>237</v>
      </c>
      <c r="C289" s="1">
        <v>0.646875024</v>
      </c>
      <c r="D289" s="25">
        <v>0.646875024</v>
      </c>
      <c r="E289" s="3">
        <f t="shared" si="34"/>
        <v>2800</v>
      </c>
      <c r="F289" s="31">
        <v>0</v>
      </c>
      <c r="G289">
        <v>38.98008767</v>
      </c>
      <c r="H289">
        <v>-76.92280433</v>
      </c>
      <c r="I289" s="28">
        <v>1064.9</v>
      </c>
      <c r="J289" s="4">
        <f t="shared" si="31"/>
        <v>1012.19</v>
      </c>
      <c r="K289" s="30">
        <f>(8303.951372*(LN(1013.25/J289)))</f>
        <v>8.691631702666914</v>
      </c>
      <c r="L289" s="30">
        <f t="shared" si="29"/>
        <v>22.791631702666912</v>
      </c>
      <c r="M289" s="30">
        <f>K289+8.3</f>
        <v>16.991631702666915</v>
      </c>
      <c r="N289" s="26">
        <f t="shared" si="32"/>
        <v>19.891631702666913</v>
      </c>
      <c r="O289" s="4">
        <v>24.2</v>
      </c>
      <c r="P289" s="4">
        <v>82.8</v>
      </c>
      <c r="Q289" s="28">
        <v>43.1</v>
      </c>
      <c r="R289" s="4">
        <f t="shared" si="33"/>
        <v>52.1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1"/>
  <sheetViews>
    <sheetView zoomScale="75" zoomScaleNormal="75" workbookViewId="0" topLeftCell="A1">
      <selection activeCell="K291" sqref="K291"/>
    </sheetView>
  </sheetViews>
  <sheetFormatPr defaultColWidth="9.140625" defaultRowHeight="12.75"/>
  <cols>
    <col min="1" max="4" width="12.7109375" style="0" customWidth="1"/>
  </cols>
  <sheetData>
    <row r="2" spans="1:4" ht="12.75">
      <c r="A2" t="s">
        <v>3</v>
      </c>
      <c r="B2" t="s">
        <v>4</v>
      </c>
      <c r="C2" t="s">
        <v>5</v>
      </c>
      <c r="D2" t="s">
        <v>6</v>
      </c>
    </row>
    <row r="3" spans="1:2" ht="12.75">
      <c r="A3" t="s">
        <v>7</v>
      </c>
      <c r="B3">
        <v>2.07</v>
      </c>
    </row>
    <row r="5" spans="1:4" ht="12.75">
      <c r="A5" t="s">
        <v>8</v>
      </c>
      <c r="B5" t="s">
        <v>9</v>
      </c>
      <c r="C5" t="s">
        <v>10</v>
      </c>
      <c r="D5" t="s">
        <v>11</v>
      </c>
    </row>
    <row r="6" spans="1:4" ht="12.75">
      <c r="A6" t="s">
        <v>12</v>
      </c>
      <c r="B6" t="s">
        <v>13</v>
      </c>
      <c r="C6">
        <v>84</v>
      </c>
      <c r="D6">
        <v>121</v>
      </c>
    </row>
    <row r="8" spans="1:2" ht="12.75">
      <c r="A8" t="s">
        <v>14</v>
      </c>
      <c r="B8" t="s">
        <v>15</v>
      </c>
    </row>
    <row r="9" spans="1:3" ht="12.75">
      <c r="A9" t="s">
        <v>16</v>
      </c>
      <c r="B9" t="s">
        <v>17</v>
      </c>
      <c r="C9" t="s">
        <v>18</v>
      </c>
    </row>
    <row r="11" spans="1:4" ht="12.75">
      <c r="A11" t="s">
        <v>19</v>
      </c>
      <c r="B11" t="s">
        <v>20</v>
      </c>
      <c r="C11" t="s">
        <v>21</v>
      </c>
      <c r="D11" t="s">
        <v>22</v>
      </c>
    </row>
    <row r="12" spans="1:4" ht="12.75">
      <c r="A12" t="s">
        <v>23</v>
      </c>
      <c r="B12" t="s">
        <v>24</v>
      </c>
      <c r="C12" s="5">
        <v>37112</v>
      </c>
      <c r="D12" s="2">
        <v>0.6549189814814814</v>
      </c>
    </row>
    <row r="13" spans="1:4" ht="12.75">
      <c r="A13" t="s">
        <v>23</v>
      </c>
      <c r="B13" t="s">
        <v>25</v>
      </c>
      <c r="C13" s="5">
        <v>37112</v>
      </c>
      <c r="D13" s="2">
        <v>0.6549768518518518</v>
      </c>
    </row>
    <row r="15" spans="1:4" ht="12.75">
      <c r="A15" t="s">
        <v>19</v>
      </c>
      <c r="B15" t="s">
        <v>20</v>
      </c>
      <c r="C15" t="s">
        <v>21</v>
      </c>
      <c r="D15" t="s">
        <v>22</v>
      </c>
    </row>
    <row r="16" spans="1:4" ht="12.75">
      <c r="A16" t="s">
        <v>26</v>
      </c>
      <c r="B16" t="s">
        <v>27</v>
      </c>
      <c r="C16" s="5">
        <v>37128</v>
      </c>
      <c r="D16" s="2">
        <v>0.6098148148148148</v>
      </c>
    </row>
    <row r="17" spans="1:4" ht="12.75">
      <c r="A17" t="s">
        <v>28</v>
      </c>
      <c r="B17" t="s">
        <v>29</v>
      </c>
      <c r="C17" s="5">
        <v>37128</v>
      </c>
      <c r="D17" s="2">
        <v>0.6099305555555555</v>
      </c>
    </row>
    <row r="18" spans="1:4" ht="12.75">
      <c r="A18" t="s">
        <v>30</v>
      </c>
      <c r="B18" t="s">
        <v>31</v>
      </c>
      <c r="C18" s="5">
        <v>37128</v>
      </c>
      <c r="D18" s="2">
        <v>0.6100810185185185</v>
      </c>
    </row>
    <row r="19" spans="1:4" ht="12.75">
      <c r="A19" t="s">
        <v>32</v>
      </c>
      <c r="B19" t="s">
        <v>33</v>
      </c>
      <c r="C19" s="5">
        <v>37128</v>
      </c>
      <c r="D19" s="2">
        <v>0.6101967592592593</v>
      </c>
    </row>
    <row r="20" spans="1:4" ht="12.75">
      <c r="A20" t="s">
        <v>34</v>
      </c>
      <c r="B20" t="s">
        <v>35</v>
      </c>
      <c r="C20" s="5">
        <v>37128</v>
      </c>
      <c r="D20" s="2">
        <v>0.6103356481481481</v>
      </c>
    </row>
    <row r="21" spans="1:4" ht="12.75">
      <c r="A21" t="s">
        <v>36</v>
      </c>
      <c r="B21" t="s">
        <v>37</v>
      </c>
      <c r="C21" s="5">
        <v>37128</v>
      </c>
      <c r="D21" s="2">
        <v>0.6104513888888888</v>
      </c>
    </row>
    <row r="22" spans="1:4" ht="12.75">
      <c r="A22" t="s">
        <v>38</v>
      </c>
      <c r="B22" t="s">
        <v>39</v>
      </c>
      <c r="C22" s="5">
        <v>37128</v>
      </c>
      <c r="D22" s="2">
        <v>0.6105671296296297</v>
      </c>
    </row>
    <row r="23" spans="1:4" ht="12.75">
      <c r="A23" t="s">
        <v>40</v>
      </c>
      <c r="B23" t="s">
        <v>41</v>
      </c>
      <c r="C23" s="5">
        <v>37128</v>
      </c>
      <c r="D23" s="2">
        <v>0.6107060185185186</v>
      </c>
    </row>
    <row r="24" spans="1:4" ht="12.75">
      <c r="A24" t="s">
        <v>42</v>
      </c>
      <c r="B24" t="s">
        <v>43</v>
      </c>
      <c r="C24" s="5">
        <v>37128</v>
      </c>
      <c r="D24" s="2">
        <v>0.6108217592592592</v>
      </c>
    </row>
    <row r="25" spans="1:4" ht="12.75">
      <c r="A25" t="s">
        <v>44</v>
      </c>
      <c r="B25" t="s">
        <v>45</v>
      </c>
      <c r="C25" s="5">
        <v>37128</v>
      </c>
      <c r="D25" s="2">
        <v>0.6109606481481481</v>
      </c>
    </row>
    <row r="26" spans="1:4" ht="12.75">
      <c r="A26" t="s">
        <v>46</v>
      </c>
      <c r="B26" t="s">
        <v>47</v>
      </c>
      <c r="C26" s="5">
        <v>37128</v>
      </c>
      <c r="D26" s="2">
        <v>0.611087962962963</v>
      </c>
    </row>
    <row r="27" spans="1:4" ht="12.75">
      <c r="A27" t="s">
        <v>48</v>
      </c>
      <c r="B27" t="s">
        <v>49</v>
      </c>
      <c r="C27" s="5">
        <v>37128</v>
      </c>
      <c r="D27" s="2">
        <v>0.6112152777777778</v>
      </c>
    </row>
    <row r="28" spans="1:4" ht="12.75">
      <c r="A28" t="s">
        <v>50</v>
      </c>
      <c r="B28" t="s">
        <v>51</v>
      </c>
      <c r="C28" s="5">
        <v>37128</v>
      </c>
      <c r="D28" s="2">
        <v>0.6113425925925926</v>
      </c>
    </row>
    <row r="29" spans="1:4" ht="12.75">
      <c r="A29" t="s">
        <v>52</v>
      </c>
      <c r="B29" t="s">
        <v>53</v>
      </c>
      <c r="C29" s="5">
        <v>37128</v>
      </c>
      <c r="D29" s="2">
        <v>0.6114699074074074</v>
      </c>
    </row>
    <row r="30" spans="1:4" ht="12.75">
      <c r="A30" t="s">
        <v>54</v>
      </c>
      <c r="B30" t="s">
        <v>55</v>
      </c>
      <c r="C30" s="5">
        <v>37128</v>
      </c>
      <c r="D30" s="2">
        <v>0.6115972222222222</v>
      </c>
    </row>
    <row r="31" spans="1:4" ht="12.75">
      <c r="A31" t="s">
        <v>56</v>
      </c>
      <c r="B31" t="s">
        <v>57</v>
      </c>
      <c r="C31" s="5">
        <v>37128</v>
      </c>
      <c r="D31" s="2">
        <v>0.6117245370370371</v>
      </c>
    </row>
    <row r="32" spans="1:4" ht="12.75">
      <c r="A32" t="s">
        <v>58</v>
      </c>
      <c r="B32" t="s">
        <v>59</v>
      </c>
      <c r="C32" s="5">
        <v>37128</v>
      </c>
      <c r="D32" s="2">
        <v>0.6118402777777777</v>
      </c>
    </row>
    <row r="33" spans="1:4" ht="12.75">
      <c r="A33" t="s">
        <v>60</v>
      </c>
      <c r="B33" t="s">
        <v>61</v>
      </c>
      <c r="C33" s="5">
        <v>37128</v>
      </c>
      <c r="D33" s="2">
        <v>0.6119791666666666</v>
      </c>
    </row>
    <row r="34" spans="1:4" ht="12.75">
      <c r="A34" t="s">
        <v>62</v>
      </c>
      <c r="B34" t="s">
        <v>63</v>
      </c>
      <c r="C34" s="5">
        <v>37128</v>
      </c>
      <c r="D34" s="2">
        <v>0.6120949074074075</v>
      </c>
    </row>
    <row r="35" spans="1:4" ht="12.75">
      <c r="A35" t="s">
        <v>58</v>
      </c>
      <c r="B35" t="s">
        <v>64</v>
      </c>
      <c r="C35" s="5">
        <v>37128</v>
      </c>
      <c r="D35" s="2">
        <v>0.6122337962962963</v>
      </c>
    </row>
    <row r="36" spans="1:4" ht="12.75">
      <c r="A36" t="s">
        <v>65</v>
      </c>
      <c r="B36" t="s">
        <v>66</v>
      </c>
      <c r="C36" s="5">
        <v>37128</v>
      </c>
      <c r="D36" s="2">
        <v>0.6123842592592593</v>
      </c>
    </row>
    <row r="37" spans="1:4" ht="12.75">
      <c r="A37" t="s">
        <v>67</v>
      </c>
      <c r="B37" t="s">
        <v>68</v>
      </c>
      <c r="C37" s="5">
        <v>37128</v>
      </c>
      <c r="D37" s="2">
        <v>0.6125</v>
      </c>
    </row>
    <row r="38" spans="1:4" ht="12.75">
      <c r="A38" t="s">
        <v>69</v>
      </c>
      <c r="B38" t="s">
        <v>70</v>
      </c>
      <c r="C38" s="5">
        <v>37128</v>
      </c>
      <c r="D38" s="2">
        <v>0.6126273148148148</v>
      </c>
    </row>
    <row r="39" spans="1:4" ht="12.75">
      <c r="A39" t="s">
        <v>71</v>
      </c>
      <c r="B39" t="s">
        <v>72</v>
      </c>
      <c r="C39" s="5">
        <v>37128</v>
      </c>
      <c r="D39" s="2">
        <v>0.6127546296296297</v>
      </c>
    </row>
    <row r="40" spans="1:4" ht="12.75">
      <c r="A40" t="s">
        <v>73</v>
      </c>
      <c r="B40" t="s">
        <v>74</v>
      </c>
      <c r="C40" s="5">
        <v>37128</v>
      </c>
      <c r="D40" s="2">
        <v>0.6128819444444444</v>
      </c>
    </row>
    <row r="41" spans="1:4" ht="12.75">
      <c r="A41" t="s">
        <v>75</v>
      </c>
      <c r="B41" t="s">
        <v>76</v>
      </c>
      <c r="C41" s="5">
        <v>37128</v>
      </c>
      <c r="D41" s="2">
        <v>0.6129976851851852</v>
      </c>
    </row>
    <row r="42" spans="1:4" ht="12.75">
      <c r="A42" t="s">
        <v>77</v>
      </c>
      <c r="B42" t="s">
        <v>78</v>
      </c>
      <c r="C42" s="5">
        <v>37128</v>
      </c>
      <c r="D42" s="2">
        <v>0.613125</v>
      </c>
    </row>
    <row r="43" spans="1:4" ht="12.75">
      <c r="A43" t="s">
        <v>77</v>
      </c>
      <c r="B43" t="s">
        <v>78</v>
      </c>
      <c r="C43" s="5">
        <v>37128</v>
      </c>
      <c r="D43" s="2">
        <v>0.6132523148148148</v>
      </c>
    </row>
    <row r="44" spans="1:4" ht="12.75">
      <c r="A44" t="s">
        <v>79</v>
      </c>
      <c r="B44" t="s">
        <v>80</v>
      </c>
      <c r="C44" s="5">
        <v>37128</v>
      </c>
      <c r="D44" s="2">
        <v>0.6133796296296297</v>
      </c>
    </row>
    <row r="45" spans="1:4" ht="12.75">
      <c r="A45" t="s">
        <v>81</v>
      </c>
      <c r="B45" t="s">
        <v>82</v>
      </c>
      <c r="C45" s="5">
        <v>37128</v>
      </c>
      <c r="D45" s="2">
        <v>0.6134953703703704</v>
      </c>
    </row>
    <row r="46" spans="1:4" ht="12.75">
      <c r="A46" t="s">
        <v>81</v>
      </c>
      <c r="B46" t="s">
        <v>83</v>
      </c>
      <c r="C46" s="5">
        <v>37128</v>
      </c>
      <c r="D46" s="2">
        <v>0.6136111111111111</v>
      </c>
    </row>
    <row r="47" spans="1:4" ht="12.75">
      <c r="A47" t="s">
        <v>84</v>
      </c>
      <c r="B47" t="s">
        <v>82</v>
      </c>
      <c r="C47" s="5">
        <v>37128</v>
      </c>
      <c r="D47" s="2">
        <v>0.6137384259259259</v>
      </c>
    </row>
    <row r="48" spans="1:4" ht="12.75">
      <c r="A48" t="s">
        <v>85</v>
      </c>
      <c r="B48" t="s">
        <v>80</v>
      </c>
      <c r="C48" s="5">
        <v>37128</v>
      </c>
      <c r="D48" s="2">
        <v>0.6138773148148148</v>
      </c>
    </row>
    <row r="49" spans="1:4" ht="12.75">
      <c r="A49" t="s">
        <v>86</v>
      </c>
      <c r="B49" t="s">
        <v>87</v>
      </c>
      <c r="C49" s="5">
        <v>37128</v>
      </c>
      <c r="D49" s="2">
        <v>0.6140393518518519</v>
      </c>
    </row>
    <row r="50" spans="1:4" ht="12.75">
      <c r="A50" t="s">
        <v>88</v>
      </c>
      <c r="B50" t="s">
        <v>89</v>
      </c>
      <c r="C50" s="5">
        <v>37128</v>
      </c>
      <c r="D50" s="2">
        <v>0.6141666666666666</v>
      </c>
    </row>
    <row r="51" spans="1:4" ht="12.75">
      <c r="A51" t="s">
        <v>90</v>
      </c>
      <c r="B51" t="s">
        <v>91</v>
      </c>
      <c r="C51" s="5">
        <v>37128</v>
      </c>
      <c r="D51" s="2">
        <v>0.6143287037037037</v>
      </c>
    </row>
    <row r="52" spans="1:4" ht="12.75">
      <c r="A52" t="s">
        <v>92</v>
      </c>
      <c r="B52" t="s">
        <v>93</v>
      </c>
      <c r="C52" s="5">
        <v>37128</v>
      </c>
      <c r="D52" s="2">
        <v>0.6144675925925925</v>
      </c>
    </row>
    <row r="53" spans="1:4" ht="12.75">
      <c r="A53" t="s">
        <v>94</v>
      </c>
      <c r="B53" t="s">
        <v>95</v>
      </c>
      <c r="C53" s="5">
        <v>37128</v>
      </c>
      <c r="D53" s="2">
        <v>0.6145833333333334</v>
      </c>
    </row>
    <row r="54" spans="1:4" ht="12.75">
      <c r="A54" t="s">
        <v>96</v>
      </c>
      <c r="B54" t="s">
        <v>97</v>
      </c>
      <c r="C54" s="5">
        <v>37128</v>
      </c>
      <c r="D54" s="2">
        <v>0.6146990740740741</v>
      </c>
    </row>
    <row r="55" spans="1:4" ht="12.75">
      <c r="A55" t="s">
        <v>94</v>
      </c>
      <c r="B55" t="s">
        <v>98</v>
      </c>
      <c r="C55" s="5">
        <v>37128</v>
      </c>
      <c r="D55" s="2">
        <v>0.6148148148148148</v>
      </c>
    </row>
    <row r="56" spans="1:4" ht="12.75">
      <c r="A56" t="s">
        <v>96</v>
      </c>
      <c r="B56" t="s">
        <v>99</v>
      </c>
      <c r="C56" s="5">
        <v>37128</v>
      </c>
      <c r="D56" s="2">
        <v>0.6149537037037037</v>
      </c>
    </row>
    <row r="57" spans="1:4" ht="12.75">
      <c r="A57" t="s">
        <v>100</v>
      </c>
      <c r="B57" t="s">
        <v>101</v>
      </c>
      <c r="C57" s="5">
        <v>37128</v>
      </c>
      <c r="D57" s="2">
        <v>0.6150925925925926</v>
      </c>
    </row>
    <row r="58" spans="1:4" ht="12.75">
      <c r="A58" t="s">
        <v>94</v>
      </c>
      <c r="B58" t="s">
        <v>102</v>
      </c>
      <c r="C58" s="5">
        <v>37128</v>
      </c>
      <c r="D58" s="2">
        <v>0.6152199074074074</v>
      </c>
    </row>
    <row r="59" spans="1:4" ht="12.75">
      <c r="A59" t="s">
        <v>103</v>
      </c>
      <c r="B59" t="s">
        <v>93</v>
      </c>
      <c r="C59" s="5">
        <v>37128</v>
      </c>
      <c r="D59" s="2">
        <v>0.6153472222222222</v>
      </c>
    </row>
    <row r="60" spans="1:4" ht="12.75">
      <c r="A60" t="s">
        <v>77</v>
      </c>
      <c r="B60" t="s">
        <v>104</v>
      </c>
      <c r="C60" s="5">
        <v>37128</v>
      </c>
      <c r="D60" s="2">
        <v>0.615462962962963</v>
      </c>
    </row>
    <row r="61" spans="1:4" ht="12.75">
      <c r="A61" t="s">
        <v>105</v>
      </c>
      <c r="B61" t="s">
        <v>106</v>
      </c>
      <c r="C61" s="5">
        <v>37128</v>
      </c>
      <c r="D61" s="2">
        <v>0.6155902777777778</v>
      </c>
    </row>
    <row r="62" spans="1:4" ht="12.75">
      <c r="A62" t="s">
        <v>107</v>
      </c>
      <c r="B62" t="s">
        <v>108</v>
      </c>
      <c r="C62" s="5">
        <v>37128</v>
      </c>
      <c r="D62" s="2">
        <v>0.6157060185185185</v>
      </c>
    </row>
    <row r="63" spans="1:4" ht="12.75">
      <c r="A63" t="s">
        <v>109</v>
      </c>
      <c r="B63" t="s">
        <v>110</v>
      </c>
      <c r="C63" s="5">
        <v>37128</v>
      </c>
      <c r="D63" s="2">
        <v>0.6158333333333333</v>
      </c>
    </row>
    <row r="64" spans="1:4" ht="12.75">
      <c r="A64" t="s">
        <v>111</v>
      </c>
      <c r="B64" t="s">
        <v>112</v>
      </c>
      <c r="C64" s="5">
        <v>37128</v>
      </c>
      <c r="D64" s="2">
        <v>0.6159606481481482</v>
      </c>
    </row>
    <row r="65" spans="1:4" ht="12.75">
      <c r="A65" t="s">
        <v>113</v>
      </c>
      <c r="B65" t="s">
        <v>114</v>
      </c>
      <c r="C65" s="5">
        <v>37128</v>
      </c>
      <c r="D65" s="2">
        <v>0.616099537037037</v>
      </c>
    </row>
    <row r="66" spans="1:4" ht="12.75">
      <c r="A66" t="s">
        <v>115</v>
      </c>
      <c r="B66" t="s">
        <v>116</v>
      </c>
      <c r="C66" s="5">
        <v>37128</v>
      </c>
      <c r="D66" s="2">
        <v>0.6162268518518519</v>
      </c>
    </row>
    <row r="67" spans="1:4" ht="12.75">
      <c r="A67" t="s">
        <v>117</v>
      </c>
      <c r="B67" t="s">
        <v>118</v>
      </c>
      <c r="C67" s="5">
        <v>37128</v>
      </c>
      <c r="D67" s="2">
        <v>0.6163425925925926</v>
      </c>
    </row>
    <row r="68" spans="1:4" ht="12.75">
      <c r="A68" t="s">
        <v>119</v>
      </c>
      <c r="B68" t="s">
        <v>120</v>
      </c>
      <c r="C68" s="5">
        <v>37128</v>
      </c>
      <c r="D68" s="2">
        <v>0.6164699074074075</v>
      </c>
    </row>
    <row r="69" spans="1:4" ht="12.75">
      <c r="A69" t="s">
        <v>121</v>
      </c>
      <c r="B69" t="s">
        <v>122</v>
      </c>
      <c r="C69" s="5">
        <v>37128</v>
      </c>
      <c r="D69" s="2">
        <v>0.6166087962962963</v>
      </c>
    </row>
    <row r="70" spans="1:4" ht="12.75">
      <c r="A70" t="s">
        <v>123</v>
      </c>
      <c r="B70" t="s">
        <v>124</v>
      </c>
      <c r="C70" s="5">
        <v>37128</v>
      </c>
      <c r="D70" s="2">
        <v>0.616736111111111</v>
      </c>
    </row>
    <row r="71" spans="1:4" ht="12.75">
      <c r="A71" t="s">
        <v>125</v>
      </c>
      <c r="B71" t="s">
        <v>126</v>
      </c>
      <c r="C71" s="5">
        <v>37128</v>
      </c>
      <c r="D71" s="2">
        <v>0.6168634259259259</v>
      </c>
    </row>
    <row r="72" spans="1:4" ht="12.75">
      <c r="A72" t="s">
        <v>127</v>
      </c>
      <c r="B72" t="s">
        <v>128</v>
      </c>
      <c r="C72" s="5">
        <v>37128</v>
      </c>
      <c r="D72" s="2">
        <v>0.6169791666666666</v>
      </c>
    </row>
    <row r="73" spans="1:4" ht="12.75">
      <c r="A73" t="s">
        <v>129</v>
      </c>
      <c r="B73" t="s">
        <v>130</v>
      </c>
      <c r="C73" s="5">
        <v>37128</v>
      </c>
      <c r="D73" s="2">
        <v>0.6171064814814815</v>
      </c>
    </row>
    <row r="74" spans="1:4" ht="12.75">
      <c r="A74" t="s">
        <v>131</v>
      </c>
      <c r="B74" t="s">
        <v>132</v>
      </c>
      <c r="C74" s="5">
        <v>37128</v>
      </c>
      <c r="D74" s="2">
        <v>0.6172337962962963</v>
      </c>
    </row>
    <row r="75" spans="1:4" ht="12.75">
      <c r="A75" t="s">
        <v>133</v>
      </c>
      <c r="B75" t="s">
        <v>134</v>
      </c>
      <c r="C75" s="5">
        <v>37128</v>
      </c>
      <c r="D75" s="2">
        <v>0.6173495370370371</v>
      </c>
    </row>
    <row r="76" spans="1:4" ht="12.75">
      <c r="A76" t="s">
        <v>135</v>
      </c>
      <c r="B76" t="s">
        <v>136</v>
      </c>
      <c r="C76" s="5">
        <v>37128</v>
      </c>
      <c r="D76" s="2">
        <v>0.6174884259259259</v>
      </c>
    </row>
    <row r="77" spans="1:4" ht="12.75">
      <c r="A77" t="s">
        <v>137</v>
      </c>
      <c r="B77" t="s">
        <v>138</v>
      </c>
      <c r="C77" s="5">
        <v>37128</v>
      </c>
      <c r="D77" s="2">
        <v>0.6176273148148148</v>
      </c>
    </row>
    <row r="78" spans="1:4" ht="12.75">
      <c r="A78" t="s">
        <v>139</v>
      </c>
      <c r="B78" t="s">
        <v>140</v>
      </c>
      <c r="C78" s="5">
        <v>37128</v>
      </c>
      <c r="D78" s="2">
        <v>0.6177430555555555</v>
      </c>
    </row>
    <row r="79" spans="1:4" ht="12.75">
      <c r="A79" t="s">
        <v>141</v>
      </c>
      <c r="B79" t="s">
        <v>142</v>
      </c>
      <c r="C79" s="5">
        <v>37128</v>
      </c>
      <c r="D79" s="2">
        <v>0.6178703703703704</v>
      </c>
    </row>
    <row r="80" spans="1:4" ht="12.75">
      <c r="A80" t="s">
        <v>143</v>
      </c>
      <c r="B80" t="s">
        <v>144</v>
      </c>
      <c r="C80" s="5">
        <v>37128</v>
      </c>
      <c r="D80" s="2">
        <v>0.6179976851851852</v>
      </c>
    </row>
    <row r="81" spans="1:4" ht="12.75">
      <c r="A81" t="s">
        <v>145</v>
      </c>
      <c r="B81" t="s">
        <v>146</v>
      </c>
      <c r="C81" s="5">
        <v>37128</v>
      </c>
      <c r="D81" s="2">
        <v>0.6181134259259259</v>
      </c>
    </row>
    <row r="82" spans="1:4" ht="12.75">
      <c r="A82" t="s">
        <v>147</v>
      </c>
      <c r="B82" t="s">
        <v>148</v>
      </c>
      <c r="C82" s="5">
        <v>37128</v>
      </c>
      <c r="D82" s="2">
        <v>0.6182523148148148</v>
      </c>
    </row>
    <row r="83" spans="1:4" ht="12.75">
      <c r="A83" t="s">
        <v>149</v>
      </c>
      <c r="B83" t="s">
        <v>150</v>
      </c>
      <c r="C83" s="5">
        <v>37128</v>
      </c>
      <c r="D83" s="2">
        <v>0.6183796296296297</v>
      </c>
    </row>
    <row r="84" spans="1:4" ht="12.75">
      <c r="A84" t="s">
        <v>151</v>
      </c>
      <c r="B84" t="s">
        <v>152</v>
      </c>
      <c r="C84" s="5">
        <v>37128</v>
      </c>
      <c r="D84" s="2">
        <v>0.6184953703703704</v>
      </c>
    </row>
    <row r="85" spans="1:4" ht="12.75">
      <c r="A85" t="s">
        <v>153</v>
      </c>
      <c r="B85" t="s">
        <v>154</v>
      </c>
      <c r="C85" s="5">
        <v>37128</v>
      </c>
      <c r="D85" s="2">
        <v>0.6186342592592592</v>
      </c>
    </row>
    <row r="86" spans="1:4" ht="12.75">
      <c r="A86" t="s">
        <v>155</v>
      </c>
      <c r="B86" t="s">
        <v>156</v>
      </c>
      <c r="C86" s="5">
        <v>37128</v>
      </c>
      <c r="D86" s="2">
        <v>0.6187615740740741</v>
      </c>
    </row>
    <row r="87" spans="1:4" ht="12.75">
      <c r="A87" t="s">
        <v>157</v>
      </c>
      <c r="B87" t="s">
        <v>158</v>
      </c>
      <c r="C87" s="5">
        <v>37128</v>
      </c>
      <c r="D87" s="2">
        <v>0.618900462962963</v>
      </c>
    </row>
    <row r="88" spans="1:4" ht="12.75">
      <c r="A88" t="s">
        <v>159</v>
      </c>
      <c r="B88" t="s">
        <v>160</v>
      </c>
      <c r="C88" s="5">
        <v>37128</v>
      </c>
      <c r="D88" s="2">
        <v>0.6190277777777778</v>
      </c>
    </row>
    <row r="89" spans="1:4" ht="12.75">
      <c r="A89" t="s">
        <v>161</v>
      </c>
      <c r="B89" t="s">
        <v>162</v>
      </c>
      <c r="C89" s="5">
        <v>37128</v>
      </c>
      <c r="D89" s="2">
        <v>0.6191550925925926</v>
      </c>
    </row>
    <row r="90" spans="1:4" ht="12.75">
      <c r="A90" t="s">
        <v>163</v>
      </c>
      <c r="B90" t="s">
        <v>164</v>
      </c>
      <c r="C90" s="5">
        <v>37128</v>
      </c>
      <c r="D90" s="2">
        <v>0.6192824074074074</v>
      </c>
    </row>
    <row r="91" spans="1:4" ht="12.75">
      <c r="A91" t="s">
        <v>165</v>
      </c>
      <c r="B91" t="s">
        <v>166</v>
      </c>
      <c r="C91" s="5">
        <v>37128</v>
      </c>
      <c r="D91" s="2">
        <v>0.6194212962962963</v>
      </c>
    </row>
    <row r="92" spans="1:4" ht="12.75">
      <c r="A92" t="s">
        <v>167</v>
      </c>
      <c r="B92" t="s">
        <v>168</v>
      </c>
      <c r="C92" s="5">
        <v>37128</v>
      </c>
      <c r="D92" s="2">
        <v>0.6195486111111111</v>
      </c>
    </row>
    <row r="93" spans="1:4" ht="12.75">
      <c r="A93" t="s">
        <v>169</v>
      </c>
      <c r="B93" t="s">
        <v>170</v>
      </c>
      <c r="C93" s="5">
        <v>37128</v>
      </c>
      <c r="D93" s="2">
        <v>0.6196875</v>
      </c>
    </row>
    <row r="94" spans="1:4" ht="12.75">
      <c r="A94" t="s">
        <v>171</v>
      </c>
      <c r="B94" t="s">
        <v>172</v>
      </c>
      <c r="C94" s="5">
        <v>37128</v>
      </c>
      <c r="D94" s="2">
        <v>0.6198148148148148</v>
      </c>
    </row>
    <row r="95" spans="1:4" ht="12.75">
      <c r="A95" t="s">
        <v>173</v>
      </c>
      <c r="B95" t="s">
        <v>174</v>
      </c>
      <c r="C95" s="5">
        <v>37128</v>
      </c>
      <c r="D95" s="2">
        <v>0.6199421296296296</v>
      </c>
    </row>
    <row r="96" spans="1:4" ht="12.75">
      <c r="A96" t="s">
        <v>175</v>
      </c>
      <c r="B96" t="s">
        <v>176</v>
      </c>
      <c r="C96" s="5">
        <v>37128</v>
      </c>
      <c r="D96" s="2">
        <v>0.6200694444444445</v>
      </c>
    </row>
    <row r="97" spans="1:4" ht="12.75">
      <c r="A97" t="s">
        <v>177</v>
      </c>
      <c r="B97" t="s">
        <v>178</v>
      </c>
      <c r="C97" s="5">
        <v>37128</v>
      </c>
      <c r="D97" s="2">
        <v>0.6201851851851852</v>
      </c>
    </row>
    <row r="98" spans="1:4" ht="12.75">
      <c r="A98" t="s">
        <v>179</v>
      </c>
      <c r="B98" t="s">
        <v>180</v>
      </c>
      <c r="C98" s="5">
        <v>37128</v>
      </c>
      <c r="D98" s="2">
        <v>0.6203240740740741</v>
      </c>
    </row>
    <row r="99" spans="1:4" ht="12.75">
      <c r="A99" t="s">
        <v>181</v>
      </c>
      <c r="B99" t="s">
        <v>182</v>
      </c>
      <c r="C99" s="5">
        <v>37128</v>
      </c>
      <c r="D99" s="2">
        <v>0.6204513888888888</v>
      </c>
    </row>
    <row r="100" spans="1:4" ht="12.75">
      <c r="A100" t="s">
        <v>183</v>
      </c>
      <c r="B100" t="s">
        <v>184</v>
      </c>
      <c r="C100" s="5">
        <v>37128</v>
      </c>
      <c r="D100" s="2">
        <v>0.6205787037037037</v>
      </c>
    </row>
    <row r="101" spans="1:4" ht="12.75">
      <c r="A101" t="s">
        <v>185</v>
      </c>
      <c r="B101" t="s">
        <v>186</v>
      </c>
      <c r="C101" s="5">
        <v>37128</v>
      </c>
      <c r="D101" s="2">
        <v>0.6207060185185186</v>
      </c>
    </row>
    <row r="102" spans="1:4" ht="12.75">
      <c r="A102" t="s">
        <v>187</v>
      </c>
      <c r="B102" t="s">
        <v>188</v>
      </c>
      <c r="C102" s="5">
        <v>37128</v>
      </c>
      <c r="D102" s="2">
        <v>0.6208333333333333</v>
      </c>
    </row>
    <row r="103" spans="1:4" ht="12.75">
      <c r="A103" t="s">
        <v>189</v>
      </c>
      <c r="B103" t="s">
        <v>190</v>
      </c>
      <c r="C103" s="5">
        <v>37128</v>
      </c>
      <c r="D103" s="2">
        <v>0.6209606481481481</v>
      </c>
    </row>
    <row r="104" spans="1:4" ht="12.75">
      <c r="A104" t="s">
        <v>191</v>
      </c>
      <c r="B104" t="s">
        <v>192</v>
      </c>
      <c r="C104" s="5">
        <v>37128</v>
      </c>
      <c r="D104" s="2">
        <v>0.621087962962963</v>
      </c>
    </row>
    <row r="105" spans="1:4" ht="12.75">
      <c r="A105" t="s">
        <v>193</v>
      </c>
      <c r="B105" t="s">
        <v>194</v>
      </c>
      <c r="C105" s="5">
        <v>37128</v>
      </c>
      <c r="D105" s="2">
        <v>0.6212152777777777</v>
      </c>
    </row>
    <row r="106" spans="1:4" ht="12.75">
      <c r="A106" t="s">
        <v>195</v>
      </c>
      <c r="B106" t="s">
        <v>196</v>
      </c>
      <c r="C106" s="5">
        <v>37128</v>
      </c>
      <c r="D106" s="2">
        <v>0.6213425925925926</v>
      </c>
    </row>
    <row r="107" spans="1:4" ht="12.75">
      <c r="A107" t="s">
        <v>197</v>
      </c>
      <c r="B107" t="s">
        <v>198</v>
      </c>
      <c r="C107" s="5">
        <v>37128</v>
      </c>
      <c r="D107" s="2">
        <v>0.6214814814814814</v>
      </c>
    </row>
    <row r="108" spans="1:4" ht="12.75">
      <c r="A108" t="s">
        <v>199</v>
      </c>
      <c r="B108" t="s">
        <v>200</v>
      </c>
      <c r="C108" s="5">
        <v>37128</v>
      </c>
      <c r="D108" s="2">
        <v>0.6216087962962963</v>
      </c>
    </row>
    <row r="109" spans="1:4" ht="12.75">
      <c r="A109" t="s">
        <v>201</v>
      </c>
      <c r="B109" t="s">
        <v>202</v>
      </c>
      <c r="C109" s="5">
        <v>37128</v>
      </c>
      <c r="D109" s="2">
        <v>0.6217361111111112</v>
      </c>
    </row>
    <row r="110" spans="1:4" ht="12.75">
      <c r="A110" t="s">
        <v>203</v>
      </c>
      <c r="B110" t="s">
        <v>204</v>
      </c>
      <c r="C110" s="5">
        <v>37128</v>
      </c>
      <c r="D110" s="2">
        <v>0.6218634259259259</v>
      </c>
    </row>
    <row r="111" spans="1:4" ht="12.75">
      <c r="A111" t="s">
        <v>205</v>
      </c>
      <c r="B111" t="s">
        <v>206</v>
      </c>
      <c r="C111" s="5">
        <v>37128</v>
      </c>
      <c r="D111" s="2">
        <v>0.6219791666666666</v>
      </c>
    </row>
    <row r="112" spans="1:4" ht="12.75">
      <c r="A112" t="s">
        <v>207</v>
      </c>
      <c r="B112" t="s">
        <v>208</v>
      </c>
      <c r="C112" s="5">
        <v>37128</v>
      </c>
      <c r="D112" s="2">
        <v>0.6221180555555555</v>
      </c>
    </row>
    <row r="113" spans="1:4" ht="12.75">
      <c r="A113" t="s">
        <v>209</v>
      </c>
      <c r="B113" t="s">
        <v>210</v>
      </c>
      <c r="C113" s="5">
        <v>37128</v>
      </c>
      <c r="D113" s="2">
        <v>0.6222337962962963</v>
      </c>
    </row>
    <row r="114" spans="1:4" ht="12.75">
      <c r="A114" t="s">
        <v>211</v>
      </c>
      <c r="B114" t="s">
        <v>212</v>
      </c>
      <c r="C114" s="5">
        <v>37128</v>
      </c>
      <c r="D114" s="2">
        <v>0.6223611111111111</v>
      </c>
    </row>
    <row r="115" spans="1:4" ht="12.75">
      <c r="A115" t="s">
        <v>213</v>
      </c>
      <c r="B115" t="s">
        <v>214</v>
      </c>
      <c r="C115" s="5">
        <v>37128</v>
      </c>
      <c r="D115" s="2">
        <v>0.6225</v>
      </c>
    </row>
    <row r="116" spans="1:4" ht="12.75">
      <c r="A116" t="s">
        <v>215</v>
      </c>
      <c r="B116" t="s">
        <v>216</v>
      </c>
      <c r="C116" s="5">
        <v>37128</v>
      </c>
      <c r="D116" s="2">
        <v>0.6226273148148148</v>
      </c>
    </row>
    <row r="117" spans="1:4" ht="12.75">
      <c r="A117" t="s">
        <v>217</v>
      </c>
      <c r="B117" t="s">
        <v>218</v>
      </c>
      <c r="C117" s="5">
        <v>37128</v>
      </c>
      <c r="D117" s="2">
        <v>0.6227662037037037</v>
      </c>
    </row>
    <row r="118" spans="1:4" ht="12.75">
      <c r="A118" t="s">
        <v>219</v>
      </c>
      <c r="B118" t="s">
        <v>220</v>
      </c>
      <c r="C118" s="5">
        <v>37128</v>
      </c>
      <c r="D118" s="2">
        <v>0.6228935185185185</v>
      </c>
    </row>
    <row r="119" spans="1:4" ht="12.75">
      <c r="A119" t="s">
        <v>221</v>
      </c>
      <c r="B119" t="s">
        <v>222</v>
      </c>
      <c r="C119" s="5">
        <v>37128</v>
      </c>
      <c r="D119" s="2">
        <v>0.6230208333333334</v>
      </c>
    </row>
    <row r="120" spans="1:4" ht="12.75">
      <c r="A120" t="s">
        <v>223</v>
      </c>
      <c r="B120" t="s">
        <v>224</v>
      </c>
      <c r="C120" s="5">
        <v>37128</v>
      </c>
      <c r="D120" s="2">
        <v>0.6231597222222222</v>
      </c>
    </row>
    <row r="121" spans="1:4" ht="12.75">
      <c r="A121" t="s">
        <v>225</v>
      </c>
      <c r="B121" t="s">
        <v>226</v>
      </c>
      <c r="C121" s="5">
        <v>37128</v>
      </c>
      <c r="D121" s="2">
        <v>0.623287037037037</v>
      </c>
    </row>
    <row r="122" spans="1:4" ht="12.75">
      <c r="A122" t="s">
        <v>227</v>
      </c>
      <c r="B122" t="s">
        <v>228</v>
      </c>
      <c r="C122" s="5">
        <v>37128</v>
      </c>
      <c r="D122" s="2">
        <v>0.6234143518518519</v>
      </c>
    </row>
    <row r="123" spans="1:4" ht="12.75">
      <c r="A123" t="s">
        <v>229</v>
      </c>
      <c r="B123" t="s">
        <v>230</v>
      </c>
      <c r="C123" s="5">
        <v>37128</v>
      </c>
      <c r="D123" s="2">
        <v>0.6235532407407408</v>
      </c>
    </row>
    <row r="124" spans="1:4" ht="12.75">
      <c r="A124" t="s">
        <v>231</v>
      </c>
      <c r="B124" t="s">
        <v>232</v>
      </c>
      <c r="C124" s="5">
        <v>37128</v>
      </c>
      <c r="D124" s="2">
        <v>0.6236805555555556</v>
      </c>
    </row>
    <row r="125" spans="1:4" ht="12.75">
      <c r="A125" t="s">
        <v>233</v>
      </c>
      <c r="B125" t="s">
        <v>234</v>
      </c>
      <c r="C125" s="5">
        <v>37128</v>
      </c>
      <c r="D125" s="2">
        <v>0.6238078703703703</v>
      </c>
    </row>
    <row r="126" spans="1:4" ht="12.75">
      <c r="A126" t="s">
        <v>235</v>
      </c>
      <c r="B126" t="s">
        <v>236</v>
      </c>
      <c r="C126" s="5">
        <v>37128</v>
      </c>
      <c r="D126" s="2">
        <v>0.6239351851851852</v>
      </c>
    </row>
    <row r="127" spans="1:4" ht="12.75">
      <c r="A127" t="s">
        <v>237</v>
      </c>
      <c r="B127" t="s">
        <v>238</v>
      </c>
      <c r="C127" s="5">
        <v>37128</v>
      </c>
      <c r="D127" s="2">
        <v>0.6240740740740741</v>
      </c>
    </row>
    <row r="128" spans="1:4" ht="12.75">
      <c r="A128" t="s">
        <v>239</v>
      </c>
      <c r="B128" t="s">
        <v>240</v>
      </c>
      <c r="C128" s="5">
        <v>37128</v>
      </c>
      <c r="D128" s="2">
        <v>0.6242013888888889</v>
      </c>
    </row>
    <row r="129" spans="1:4" ht="12.75">
      <c r="A129" t="s">
        <v>241</v>
      </c>
      <c r="B129" t="s">
        <v>242</v>
      </c>
      <c r="C129" s="5">
        <v>37128</v>
      </c>
      <c r="D129" s="2">
        <v>0.6243287037037036</v>
      </c>
    </row>
    <row r="130" spans="1:4" ht="12.75">
      <c r="A130" t="s">
        <v>243</v>
      </c>
      <c r="B130" t="s">
        <v>244</v>
      </c>
      <c r="C130" s="5">
        <v>37128</v>
      </c>
      <c r="D130" s="2">
        <v>0.6244675925925925</v>
      </c>
    </row>
    <row r="131" spans="1:4" ht="12.75">
      <c r="A131" t="s">
        <v>245</v>
      </c>
      <c r="B131" t="s">
        <v>246</v>
      </c>
      <c r="C131" s="5">
        <v>37128</v>
      </c>
      <c r="D131" s="2">
        <v>0.6245949074074074</v>
      </c>
    </row>
    <row r="132" spans="1:4" ht="12.75">
      <c r="A132" t="s">
        <v>247</v>
      </c>
      <c r="B132" t="s">
        <v>248</v>
      </c>
      <c r="C132" s="5">
        <v>37128</v>
      </c>
      <c r="D132" s="2">
        <v>0.6247222222222223</v>
      </c>
    </row>
    <row r="133" spans="1:4" ht="12.75">
      <c r="A133" t="s">
        <v>249</v>
      </c>
      <c r="B133" t="s">
        <v>250</v>
      </c>
      <c r="C133" s="5">
        <v>37128</v>
      </c>
      <c r="D133" s="2">
        <v>0.624849537037037</v>
      </c>
    </row>
    <row r="134" spans="1:4" ht="12.75">
      <c r="A134" t="s">
        <v>251</v>
      </c>
      <c r="B134" t="s">
        <v>252</v>
      </c>
      <c r="C134" s="5">
        <v>37128</v>
      </c>
      <c r="D134" s="2">
        <v>0.624988425925926</v>
      </c>
    </row>
    <row r="135" spans="1:4" ht="12.75">
      <c r="A135" t="s">
        <v>253</v>
      </c>
      <c r="B135" t="s">
        <v>254</v>
      </c>
      <c r="C135" s="5">
        <v>37128</v>
      </c>
      <c r="D135" s="2">
        <v>0.6251041666666667</v>
      </c>
    </row>
    <row r="136" spans="1:4" ht="12.75">
      <c r="A136" t="s">
        <v>255</v>
      </c>
      <c r="B136" t="s">
        <v>256</v>
      </c>
      <c r="C136" s="5">
        <v>37128</v>
      </c>
      <c r="D136" s="2">
        <v>0.6252314814814816</v>
      </c>
    </row>
    <row r="137" spans="1:4" ht="12.75">
      <c r="A137" t="s">
        <v>257</v>
      </c>
      <c r="B137" t="s">
        <v>258</v>
      </c>
      <c r="C137" s="5">
        <v>37128</v>
      </c>
      <c r="D137" s="2">
        <v>0.6253587962962963</v>
      </c>
    </row>
    <row r="138" spans="1:4" ht="12.75">
      <c r="A138" t="s">
        <v>259</v>
      </c>
      <c r="B138" t="s">
        <v>260</v>
      </c>
      <c r="C138" s="5">
        <v>37128</v>
      </c>
      <c r="D138" s="2">
        <v>0.625474537037037</v>
      </c>
    </row>
    <row r="139" spans="1:4" ht="12.75">
      <c r="A139" t="s">
        <v>261</v>
      </c>
      <c r="B139" t="s">
        <v>262</v>
      </c>
      <c r="C139" s="5">
        <v>37128</v>
      </c>
      <c r="D139" s="2">
        <v>0.6256018518518519</v>
      </c>
    </row>
    <row r="140" spans="1:4" ht="12.75">
      <c r="A140" t="s">
        <v>263</v>
      </c>
      <c r="B140" t="s">
        <v>264</v>
      </c>
      <c r="C140" s="5">
        <v>37128</v>
      </c>
      <c r="D140" s="2">
        <v>0.6257291666666667</v>
      </c>
    </row>
    <row r="141" spans="1:4" ht="12.75">
      <c r="A141" t="s">
        <v>265</v>
      </c>
      <c r="B141" t="s">
        <v>266</v>
      </c>
      <c r="C141" s="5">
        <v>37128</v>
      </c>
      <c r="D141" s="2">
        <v>0.6258449074074074</v>
      </c>
    </row>
    <row r="142" spans="1:4" ht="12.75">
      <c r="A142" t="s">
        <v>267</v>
      </c>
      <c r="B142" t="s">
        <v>268</v>
      </c>
      <c r="C142" s="5">
        <v>37128</v>
      </c>
      <c r="D142" s="2">
        <v>0.6259606481481481</v>
      </c>
    </row>
    <row r="143" spans="1:4" ht="12.75">
      <c r="A143" t="s">
        <v>269</v>
      </c>
      <c r="B143" t="s">
        <v>270</v>
      </c>
      <c r="C143" s="5">
        <v>37128</v>
      </c>
      <c r="D143" s="2">
        <v>0.626099537037037</v>
      </c>
    </row>
    <row r="144" spans="1:4" ht="12.75">
      <c r="A144" t="s">
        <v>271</v>
      </c>
      <c r="B144" t="s">
        <v>272</v>
      </c>
      <c r="C144" s="5">
        <v>37128</v>
      </c>
      <c r="D144" s="2">
        <v>0.6262268518518518</v>
      </c>
    </row>
    <row r="145" spans="1:4" ht="12.75">
      <c r="A145" t="s">
        <v>273</v>
      </c>
      <c r="B145" t="s">
        <v>274</v>
      </c>
      <c r="C145" s="5">
        <v>37128</v>
      </c>
      <c r="D145" s="2">
        <v>0.6263541666666667</v>
      </c>
    </row>
    <row r="146" spans="1:4" ht="12.75">
      <c r="A146" t="s">
        <v>275</v>
      </c>
      <c r="B146" t="s">
        <v>276</v>
      </c>
      <c r="C146" s="5">
        <v>37128</v>
      </c>
      <c r="D146" s="2">
        <v>0.6264930555555556</v>
      </c>
    </row>
    <row r="147" spans="1:4" ht="12.75">
      <c r="A147" t="s">
        <v>277</v>
      </c>
      <c r="B147" t="s">
        <v>278</v>
      </c>
      <c r="C147" s="5">
        <v>37128</v>
      </c>
      <c r="D147" s="2">
        <v>0.6266203703703704</v>
      </c>
    </row>
    <row r="148" spans="1:4" ht="12.75">
      <c r="A148" t="s">
        <v>279</v>
      </c>
      <c r="B148" t="s">
        <v>280</v>
      </c>
      <c r="C148" s="5">
        <v>37128</v>
      </c>
      <c r="D148" s="2">
        <v>0.6267592592592592</v>
      </c>
    </row>
    <row r="149" spans="1:4" ht="12.75">
      <c r="A149" t="s">
        <v>281</v>
      </c>
      <c r="B149" t="s">
        <v>282</v>
      </c>
      <c r="C149" s="5">
        <v>37128</v>
      </c>
      <c r="D149" s="2">
        <v>0.626875</v>
      </c>
    </row>
    <row r="150" spans="1:4" ht="12.75">
      <c r="A150" t="s">
        <v>283</v>
      </c>
      <c r="B150" t="s">
        <v>284</v>
      </c>
      <c r="C150" s="5">
        <v>37128</v>
      </c>
      <c r="D150" s="2">
        <v>0.6270138888888889</v>
      </c>
    </row>
    <row r="151" spans="1:4" ht="12.75">
      <c r="A151" t="s">
        <v>285</v>
      </c>
      <c r="B151" t="s">
        <v>286</v>
      </c>
      <c r="C151" s="5">
        <v>37128</v>
      </c>
      <c r="D151" s="2">
        <v>0.6271412037037037</v>
      </c>
    </row>
    <row r="152" spans="1:4" ht="12.75">
      <c r="A152" t="s">
        <v>287</v>
      </c>
      <c r="B152" t="s">
        <v>288</v>
      </c>
      <c r="C152" s="5">
        <v>37128</v>
      </c>
      <c r="D152" s="2">
        <v>0.6272685185185185</v>
      </c>
    </row>
    <row r="153" spans="1:4" ht="12.75">
      <c r="A153" t="s">
        <v>289</v>
      </c>
      <c r="B153" t="s">
        <v>290</v>
      </c>
      <c r="C153" s="5">
        <v>37128</v>
      </c>
      <c r="D153" s="2">
        <v>0.6274074074074074</v>
      </c>
    </row>
    <row r="154" spans="1:4" ht="12.75">
      <c r="A154" t="s">
        <v>291</v>
      </c>
      <c r="B154" t="s">
        <v>292</v>
      </c>
      <c r="C154" s="5">
        <v>37128</v>
      </c>
      <c r="D154" s="2">
        <v>0.6275347222222222</v>
      </c>
    </row>
    <row r="155" spans="1:4" ht="12.75">
      <c r="A155" t="s">
        <v>293</v>
      </c>
      <c r="B155" t="s">
        <v>294</v>
      </c>
      <c r="C155" s="5">
        <v>37128</v>
      </c>
      <c r="D155" s="2">
        <v>0.627662037037037</v>
      </c>
    </row>
    <row r="156" spans="1:4" ht="12.75">
      <c r="A156" t="s">
        <v>295</v>
      </c>
      <c r="B156" t="s">
        <v>296</v>
      </c>
      <c r="C156" s="5">
        <v>37128</v>
      </c>
      <c r="D156" s="2">
        <v>0.627800925925926</v>
      </c>
    </row>
    <row r="157" spans="1:4" ht="12.75">
      <c r="A157" t="s">
        <v>297</v>
      </c>
      <c r="B157" t="s">
        <v>298</v>
      </c>
      <c r="C157" s="5">
        <v>37128</v>
      </c>
      <c r="D157" s="2">
        <v>0.6279282407407407</v>
      </c>
    </row>
    <row r="158" spans="1:4" ht="12.75">
      <c r="A158" t="s">
        <v>299</v>
      </c>
      <c r="B158" t="s">
        <v>300</v>
      </c>
      <c r="C158" s="5">
        <v>37128</v>
      </c>
      <c r="D158" s="2">
        <v>0.6280671296296296</v>
      </c>
    </row>
    <row r="159" spans="1:4" ht="12.75">
      <c r="A159" t="s">
        <v>301</v>
      </c>
      <c r="B159" t="s">
        <v>302</v>
      </c>
      <c r="C159" s="5">
        <v>37128</v>
      </c>
      <c r="D159" s="2">
        <v>0.6282060185185185</v>
      </c>
    </row>
    <row r="160" spans="1:4" ht="12.75">
      <c r="A160" t="s">
        <v>303</v>
      </c>
      <c r="B160" t="s">
        <v>304</v>
      </c>
      <c r="C160" s="5">
        <v>37128</v>
      </c>
      <c r="D160" s="2">
        <v>0.6283333333333333</v>
      </c>
    </row>
    <row r="161" spans="1:4" ht="12.75">
      <c r="A161" t="s">
        <v>305</v>
      </c>
      <c r="B161" t="s">
        <v>306</v>
      </c>
      <c r="C161" s="5">
        <v>37128</v>
      </c>
      <c r="D161" s="2">
        <v>0.6284606481481482</v>
      </c>
    </row>
    <row r="162" spans="1:4" ht="12.75">
      <c r="A162" t="s">
        <v>307</v>
      </c>
      <c r="B162" t="s">
        <v>308</v>
      </c>
      <c r="C162" s="5">
        <v>37128</v>
      </c>
      <c r="D162" s="2">
        <v>0.6285879629629629</v>
      </c>
    </row>
    <row r="163" spans="1:4" ht="12.75">
      <c r="A163" t="s">
        <v>309</v>
      </c>
      <c r="B163" t="s">
        <v>310</v>
      </c>
      <c r="C163" s="5">
        <v>37128</v>
      </c>
      <c r="D163" s="2">
        <v>0.6287152777777778</v>
      </c>
    </row>
    <row r="164" spans="1:4" ht="12.75">
      <c r="A164" t="s">
        <v>311</v>
      </c>
      <c r="B164" t="s">
        <v>312</v>
      </c>
      <c r="C164" s="5">
        <v>37128</v>
      </c>
      <c r="D164" s="2">
        <v>0.6288888888888889</v>
      </c>
    </row>
    <row r="165" spans="1:4" ht="12.75">
      <c r="A165" t="s">
        <v>313</v>
      </c>
      <c r="B165" t="s">
        <v>314</v>
      </c>
      <c r="C165" s="5">
        <v>37128</v>
      </c>
      <c r="D165" s="2">
        <v>0.6290277777777777</v>
      </c>
    </row>
    <row r="166" spans="1:4" ht="12.75">
      <c r="A166" t="s">
        <v>315</v>
      </c>
      <c r="B166" t="s">
        <v>316</v>
      </c>
      <c r="C166" s="5">
        <v>37128</v>
      </c>
      <c r="D166" s="2">
        <v>0.6291898148148148</v>
      </c>
    </row>
    <row r="167" spans="1:4" ht="12.75">
      <c r="A167" t="s">
        <v>317</v>
      </c>
      <c r="B167" t="s">
        <v>318</v>
      </c>
      <c r="C167" s="5">
        <v>37128</v>
      </c>
      <c r="D167" s="2">
        <v>0.6293287037037038</v>
      </c>
    </row>
    <row r="168" spans="1:4" ht="12.75">
      <c r="A168" t="s">
        <v>319</v>
      </c>
      <c r="B168" t="s">
        <v>320</v>
      </c>
      <c r="C168" s="5">
        <v>37128</v>
      </c>
      <c r="D168" s="2">
        <v>0.6294675925925927</v>
      </c>
    </row>
    <row r="169" spans="1:4" ht="12.75">
      <c r="A169" t="s">
        <v>321</v>
      </c>
      <c r="B169" t="s">
        <v>322</v>
      </c>
      <c r="C169" s="5">
        <v>37128</v>
      </c>
      <c r="D169" s="2">
        <v>0.6296064814814815</v>
      </c>
    </row>
    <row r="170" spans="1:4" ht="12.75">
      <c r="A170" t="s">
        <v>323</v>
      </c>
      <c r="B170" t="s">
        <v>324</v>
      </c>
      <c r="C170" s="5">
        <v>37128</v>
      </c>
      <c r="D170" s="2">
        <v>0.6297337962962963</v>
      </c>
    </row>
    <row r="171" spans="1:4" ht="12.75">
      <c r="A171" t="s">
        <v>325</v>
      </c>
      <c r="B171" t="s">
        <v>326</v>
      </c>
      <c r="C171" s="5">
        <v>37128</v>
      </c>
      <c r="D171" s="2">
        <v>0.6298611111111111</v>
      </c>
    </row>
    <row r="172" spans="1:4" ht="12.75">
      <c r="A172" t="s">
        <v>327</v>
      </c>
      <c r="B172" t="s">
        <v>328</v>
      </c>
      <c r="C172" s="5">
        <v>37128</v>
      </c>
      <c r="D172" s="2">
        <v>0.629988425925926</v>
      </c>
    </row>
    <row r="173" spans="1:4" ht="12.75">
      <c r="A173" t="s">
        <v>329</v>
      </c>
      <c r="B173" t="s">
        <v>330</v>
      </c>
      <c r="C173" s="5">
        <v>37128</v>
      </c>
      <c r="D173" s="2">
        <v>0.6301273148148149</v>
      </c>
    </row>
    <row r="174" spans="1:4" ht="12.75">
      <c r="A174" t="s">
        <v>331</v>
      </c>
      <c r="B174" t="s">
        <v>332</v>
      </c>
      <c r="C174" s="5">
        <v>37128</v>
      </c>
      <c r="D174" s="2">
        <v>0.6302546296296296</v>
      </c>
    </row>
    <row r="175" spans="1:4" ht="12.75">
      <c r="A175" t="s">
        <v>333</v>
      </c>
      <c r="B175" t="s">
        <v>334</v>
      </c>
      <c r="C175" s="5">
        <v>37128</v>
      </c>
      <c r="D175" s="2">
        <v>0.6303935185185185</v>
      </c>
    </row>
    <row r="176" spans="1:4" ht="12.75">
      <c r="A176" t="s">
        <v>335</v>
      </c>
      <c r="B176" t="s">
        <v>336</v>
      </c>
      <c r="C176" s="5">
        <v>37128</v>
      </c>
      <c r="D176" s="2">
        <v>0.6305208333333333</v>
      </c>
    </row>
    <row r="177" spans="1:4" ht="12.75">
      <c r="A177" t="s">
        <v>337</v>
      </c>
      <c r="B177" t="s">
        <v>338</v>
      </c>
      <c r="C177" s="5">
        <v>37128</v>
      </c>
      <c r="D177" s="2">
        <v>0.6306481481481482</v>
      </c>
    </row>
    <row r="178" spans="1:4" ht="12.75">
      <c r="A178" t="s">
        <v>339</v>
      </c>
      <c r="B178" t="s">
        <v>340</v>
      </c>
      <c r="C178" s="5">
        <v>37128</v>
      </c>
      <c r="D178" s="2">
        <v>0.6307754629629629</v>
      </c>
    </row>
    <row r="179" spans="1:4" ht="12.75">
      <c r="A179" t="s">
        <v>341</v>
      </c>
      <c r="B179" t="s">
        <v>342</v>
      </c>
      <c r="C179" s="5">
        <v>37128</v>
      </c>
      <c r="D179" s="2">
        <v>0.6309027777777778</v>
      </c>
    </row>
    <row r="180" spans="1:4" ht="12.75">
      <c r="A180" t="s">
        <v>343</v>
      </c>
      <c r="B180" t="s">
        <v>344</v>
      </c>
      <c r="C180" s="5">
        <v>37128</v>
      </c>
      <c r="D180" s="2">
        <v>0.6310300925925926</v>
      </c>
    </row>
    <row r="181" spans="1:4" ht="12.75">
      <c r="A181" t="s">
        <v>345</v>
      </c>
      <c r="B181" t="s">
        <v>346</v>
      </c>
      <c r="C181" s="5">
        <v>37128</v>
      </c>
      <c r="D181" s="2">
        <v>0.6311689814814815</v>
      </c>
    </row>
    <row r="182" spans="1:4" ht="12.75">
      <c r="A182" t="s">
        <v>347</v>
      </c>
      <c r="B182" t="s">
        <v>348</v>
      </c>
      <c r="C182" s="5">
        <v>37128</v>
      </c>
      <c r="D182" s="2">
        <v>0.6312847222222222</v>
      </c>
    </row>
    <row r="183" spans="1:4" ht="12.75">
      <c r="A183" t="s">
        <v>349</v>
      </c>
      <c r="B183" t="s">
        <v>350</v>
      </c>
      <c r="C183" s="5">
        <v>37128</v>
      </c>
      <c r="D183" s="2">
        <v>0.631412037037037</v>
      </c>
    </row>
    <row r="184" spans="1:4" ht="12.75">
      <c r="A184" t="s">
        <v>199</v>
      </c>
      <c r="B184" t="s">
        <v>351</v>
      </c>
      <c r="C184" s="5">
        <v>37128</v>
      </c>
      <c r="D184" s="2">
        <v>0.6315393518518518</v>
      </c>
    </row>
    <row r="185" spans="1:4" ht="12.75">
      <c r="A185" t="s">
        <v>352</v>
      </c>
      <c r="B185" t="s">
        <v>353</v>
      </c>
      <c r="C185" s="5">
        <v>37128</v>
      </c>
      <c r="D185" s="2">
        <v>0.6316782407407407</v>
      </c>
    </row>
    <row r="186" spans="1:4" ht="12.75">
      <c r="A186" t="s">
        <v>354</v>
      </c>
      <c r="B186" t="s">
        <v>355</v>
      </c>
      <c r="C186" s="5">
        <v>37128</v>
      </c>
      <c r="D186" s="2">
        <v>0.6318055555555556</v>
      </c>
    </row>
    <row r="187" spans="1:4" ht="12.75">
      <c r="A187" t="s">
        <v>356</v>
      </c>
      <c r="B187" t="s">
        <v>357</v>
      </c>
      <c r="C187" s="5">
        <v>37128</v>
      </c>
      <c r="D187" s="2">
        <v>0.6319444444444444</v>
      </c>
    </row>
    <row r="188" spans="1:4" ht="12.75">
      <c r="A188" t="s">
        <v>358</v>
      </c>
      <c r="B188" t="s">
        <v>359</v>
      </c>
      <c r="C188" s="5">
        <v>37128</v>
      </c>
      <c r="D188" s="2">
        <v>0.6320717592592593</v>
      </c>
    </row>
    <row r="189" spans="1:4" ht="12.75">
      <c r="A189" t="s">
        <v>360</v>
      </c>
      <c r="B189" t="s">
        <v>361</v>
      </c>
      <c r="C189" s="5">
        <v>37128</v>
      </c>
      <c r="D189" s="2">
        <v>0.632199074074074</v>
      </c>
    </row>
    <row r="190" spans="1:4" ht="12.75">
      <c r="A190" t="s">
        <v>362</v>
      </c>
      <c r="B190" t="s">
        <v>363</v>
      </c>
      <c r="C190" s="5">
        <v>37128</v>
      </c>
      <c r="D190" s="2">
        <v>0.6323263888888889</v>
      </c>
    </row>
    <row r="191" spans="1:4" ht="12.75">
      <c r="A191" t="s">
        <v>364</v>
      </c>
      <c r="B191" t="s">
        <v>365</v>
      </c>
      <c r="C191" s="5">
        <v>37128</v>
      </c>
      <c r="D191" s="2">
        <v>0.6324652777777778</v>
      </c>
    </row>
    <row r="192" spans="1:4" ht="12.75">
      <c r="A192" t="s">
        <v>366</v>
      </c>
      <c r="B192" t="s">
        <v>367</v>
      </c>
      <c r="C192" s="5">
        <v>37128</v>
      </c>
      <c r="D192" s="2">
        <v>0.6325925925925926</v>
      </c>
    </row>
    <row r="193" spans="1:4" ht="12.75">
      <c r="A193" t="s">
        <v>368</v>
      </c>
      <c r="B193" t="s">
        <v>369</v>
      </c>
      <c r="C193" s="5">
        <v>37128</v>
      </c>
      <c r="D193" s="2">
        <v>0.6327199074074074</v>
      </c>
    </row>
    <row r="194" spans="1:4" ht="12.75">
      <c r="A194" t="s">
        <v>370</v>
      </c>
      <c r="B194" t="s">
        <v>371</v>
      </c>
      <c r="C194" s="5">
        <v>37128</v>
      </c>
      <c r="D194" s="2">
        <v>0.6328587962962963</v>
      </c>
    </row>
    <row r="195" spans="1:4" ht="12.75">
      <c r="A195" t="s">
        <v>372</v>
      </c>
      <c r="B195" t="s">
        <v>373</v>
      </c>
      <c r="C195" s="5">
        <v>37128</v>
      </c>
      <c r="D195" s="2">
        <v>0.6329861111111111</v>
      </c>
    </row>
    <row r="196" spans="1:4" ht="12.75">
      <c r="A196" t="s">
        <v>374</v>
      </c>
      <c r="B196" t="s">
        <v>375</v>
      </c>
      <c r="C196" s="5">
        <v>37128</v>
      </c>
      <c r="D196" s="2">
        <v>0.6331134259259259</v>
      </c>
    </row>
    <row r="197" spans="1:4" ht="12.75">
      <c r="A197" t="s">
        <v>376</v>
      </c>
      <c r="B197" t="s">
        <v>377</v>
      </c>
      <c r="C197" s="5">
        <v>37128</v>
      </c>
      <c r="D197" s="2">
        <v>0.6332407407407408</v>
      </c>
    </row>
    <row r="198" spans="1:4" ht="12.75">
      <c r="A198" t="s">
        <v>378</v>
      </c>
      <c r="B198" t="s">
        <v>379</v>
      </c>
      <c r="C198" s="5">
        <v>37128</v>
      </c>
      <c r="D198" s="2">
        <v>0.6333680555555555</v>
      </c>
    </row>
    <row r="199" spans="1:4" ht="12.75">
      <c r="A199" t="s">
        <v>380</v>
      </c>
      <c r="B199" t="s">
        <v>381</v>
      </c>
      <c r="C199" s="5">
        <v>37128</v>
      </c>
      <c r="D199" s="2">
        <v>0.6335069444444444</v>
      </c>
    </row>
    <row r="200" spans="1:4" ht="12.75">
      <c r="A200" t="s">
        <v>382</v>
      </c>
      <c r="B200" t="s">
        <v>383</v>
      </c>
      <c r="C200" s="5">
        <v>37128</v>
      </c>
      <c r="D200" s="2">
        <v>0.6336458333333334</v>
      </c>
    </row>
    <row r="201" spans="1:4" ht="12.75">
      <c r="A201" t="s">
        <v>384</v>
      </c>
      <c r="B201" t="s">
        <v>385</v>
      </c>
      <c r="C201" s="5">
        <v>37128</v>
      </c>
      <c r="D201" s="2">
        <v>0.6337731481481481</v>
      </c>
    </row>
    <row r="202" spans="1:4" ht="12.75">
      <c r="A202" t="s">
        <v>386</v>
      </c>
      <c r="B202" t="s">
        <v>387</v>
      </c>
      <c r="C202" s="5">
        <v>37128</v>
      </c>
      <c r="D202" s="2">
        <v>0.633912037037037</v>
      </c>
    </row>
    <row r="203" spans="1:4" ht="12.75">
      <c r="A203" t="s">
        <v>388</v>
      </c>
      <c r="B203" t="s">
        <v>389</v>
      </c>
      <c r="C203" s="5">
        <v>37128</v>
      </c>
      <c r="D203" s="2">
        <v>0.6340393518518518</v>
      </c>
    </row>
    <row r="204" spans="1:4" ht="12.75">
      <c r="A204" t="s">
        <v>390</v>
      </c>
      <c r="B204" t="s">
        <v>391</v>
      </c>
      <c r="C204" s="5">
        <v>37128</v>
      </c>
      <c r="D204" s="2">
        <v>0.6341666666666667</v>
      </c>
    </row>
    <row r="205" spans="1:4" ht="12.75">
      <c r="A205" t="s">
        <v>392</v>
      </c>
      <c r="B205" t="s">
        <v>393</v>
      </c>
      <c r="C205" s="5">
        <v>37128</v>
      </c>
      <c r="D205" s="2">
        <v>0.6342939814814815</v>
      </c>
    </row>
    <row r="206" spans="1:4" ht="12.75">
      <c r="A206" t="s">
        <v>394</v>
      </c>
      <c r="B206" t="s">
        <v>395</v>
      </c>
      <c r="C206" s="5">
        <v>37128</v>
      </c>
      <c r="D206" s="2">
        <v>0.6344328703703704</v>
      </c>
    </row>
    <row r="207" spans="1:4" ht="12.75">
      <c r="A207" t="s">
        <v>396</v>
      </c>
      <c r="B207" t="s">
        <v>397</v>
      </c>
      <c r="C207" s="5">
        <v>37128</v>
      </c>
      <c r="D207" s="2">
        <v>0.6345717592592592</v>
      </c>
    </row>
    <row r="208" spans="1:4" ht="12.75">
      <c r="A208" t="s">
        <v>398</v>
      </c>
      <c r="B208" t="s">
        <v>399</v>
      </c>
      <c r="C208" s="5">
        <v>37128</v>
      </c>
      <c r="D208" s="2">
        <v>0.6346990740740741</v>
      </c>
    </row>
    <row r="209" spans="1:4" ht="12.75">
      <c r="A209" t="s">
        <v>400</v>
      </c>
      <c r="B209" t="s">
        <v>401</v>
      </c>
      <c r="C209" s="5">
        <v>37128</v>
      </c>
      <c r="D209" s="2">
        <v>0.6348263888888889</v>
      </c>
    </row>
    <row r="210" spans="1:4" ht="12.75">
      <c r="A210" t="s">
        <v>402</v>
      </c>
      <c r="B210" t="s">
        <v>403</v>
      </c>
      <c r="C210" s="5">
        <v>37128</v>
      </c>
      <c r="D210" s="2">
        <v>0.6349537037037037</v>
      </c>
    </row>
    <row r="211" spans="1:4" ht="12.75">
      <c r="A211" t="s">
        <v>404</v>
      </c>
      <c r="B211" t="s">
        <v>405</v>
      </c>
      <c r="C211" s="5">
        <v>37128</v>
      </c>
      <c r="D211" s="2">
        <v>0.6350810185185185</v>
      </c>
    </row>
    <row r="212" spans="1:4" ht="12.75">
      <c r="A212" t="s">
        <v>406</v>
      </c>
      <c r="B212" t="s">
        <v>407</v>
      </c>
      <c r="C212" s="5">
        <v>37128</v>
      </c>
      <c r="D212" s="2">
        <v>0.6352199074074074</v>
      </c>
    </row>
    <row r="213" spans="1:4" ht="12.75">
      <c r="A213" t="s">
        <v>408</v>
      </c>
      <c r="B213" t="s">
        <v>409</v>
      </c>
      <c r="C213" s="5">
        <v>37128</v>
      </c>
      <c r="D213" s="2">
        <v>0.6353472222222222</v>
      </c>
    </row>
    <row r="214" spans="1:4" ht="12.75">
      <c r="A214" t="s">
        <v>410</v>
      </c>
      <c r="B214" t="s">
        <v>411</v>
      </c>
      <c r="C214" s="5">
        <v>37128</v>
      </c>
      <c r="D214" s="2">
        <v>0.635462962962963</v>
      </c>
    </row>
    <row r="215" spans="1:4" ht="12.75">
      <c r="A215" t="s">
        <v>412</v>
      </c>
      <c r="B215" t="s">
        <v>413</v>
      </c>
      <c r="C215" s="5">
        <v>37128</v>
      </c>
      <c r="D215" s="2">
        <v>0.6356018518518519</v>
      </c>
    </row>
    <row r="216" spans="1:4" ht="12.75">
      <c r="A216" t="s">
        <v>414</v>
      </c>
      <c r="B216" t="s">
        <v>415</v>
      </c>
      <c r="C216" s="5">
        <v>37128</v>
      </c>
      <c r="D216" s="2">
        <v>0.6357175925925925</v>
      </c>
    </row>
    <row r="217" spans="1:4" ht="12.75">
      <c r="A217" t="s">
        <v>416</v>
      </c>
      <c r="B217" t="s">
        <v>417</v>
      </c>
      <c r="C217" s="5">
        <v>37128</v>
      </c>
      <c r="D217" s="2">
        <v>0.6358333333333334</v>
      </c>
    </row>
    <row r="218" spans="1:4" ht="12.75">
      <c r="A218" t="s">
        <v>418</v>
      </c>
      <c r="B218" t="s">
        <v>419</v>
      </c>
      <c r="C218" s="5">
        <v>37128</v>
      </c>
      <c r="D218" s="2">
        <v>0.6359490740740741</v>
      </c>
    </row>
    <row r="219" spans="1:4" ht="12.75">
      <c r="A219" t="s">
        <v>420</v>
      </c>
      <c r="B219" t="s">
        <v>421</v>
      </c>
      <c r="C219" s="5">
        <v>37128</v>
      </c>
      <c r="D219" s="2">
        <v>0.636087962962963</v>
      </c>
    </row>
    <row r="220" spans="1:4" ht="12.75">
      <c r="A220" t="s">
        <v>422</v>
      </c>
      <c r="B220" t="s">
        <v>423</v>
      </c>
      <c r="C220" s="5">
        <v>37128</v>
      </c>
      <c r="D220" s="2">
        <v>0.63625</v>
      </c>
    </row>
    <row r="221" spans="1:4" ht="12.75">
      <c r="A221" t="s">
        <v>424</v>
      </c>
      <c r="B221" t="s">
        <v>425</v>
      </c>
      <c r="C221" s="5">
        <v>37128</v>
      </c>
      <c r="D221" s="2">
        <v>0.6363657407407407</v>
      </c>
    </row>
    <row r="222" spans="1:4" ht="12.75">
      <c r="A222" t="s">
        <v>426</v>
      </c>
      <c r="B222" t="s">
        <v>427</v>
      </c>
      <c r="C222" s="5">
        <v>37128</v>
      </c>
      <c r="D222" s="2">
        <v>0.6364930555555556</v>
      </c>
    </row>
    <row r="223" spans="1:4" ht="12.75">
      <c r="A223" t="s">
        <v>428</v>
      </c>
      <c r="B223" t="s">
        <v>429</v>
      </c>
      <c r="C223" s="5">
        <v>37128</v>
      </c>
      <c r="D223" s="2">
        <v>0.6366203703703703</v>
      </c>
    </row>
    <row r="224" spans="1:4" ht="12.75">
      <c r="A224" t="s">
        <v>430</v>
      </c>
      <c r="B224" t="s">
        <v>431</v>
      </c>
      <c r="C224" s="5">
        <v>37128</v>
      </c>
      <c r="D224" s="2">
        <v>0.6367592592592592</v>
      </c>
    </row>
    <row r="225" spans="1:4" ht="12.75">
      <c r="A225" t="s">
        <v>432</v>
      </c>
      <c r="B225" t="s">
        <v>433</v>
      </c>
      <c r="C225" s="5">
        <v>37128</v>
      </c>
      <c r="D225" s="2">
        <v>0.636886574074074</v>
      </c>
    </row>
    <row r="226" spans="1:4" ht="12.75">
      <c r="A226" t="s">
        <v>434</v>
      </c>
      <c r="B226" t="s">
        <v>435</v>
      </c>
      <c r="C226" s="5">
        <v>37128</v>
      </c>
      <c r="D226" s="2">
        <v>0.6370601851851853</v>
      </c>
    </row>
    <row r="227" spans="1:4" ht="12.75">
      <c r="A227" t="s">
        <v>436</v>
      </c>
      <c r="B227" t="s">
        <v>437</v>
      </c>
      <c r="C227" s="5">
        <v>37128</v>
      </c>
      <c r="D227" s="2">
        <v>0.6371875</v>
      </c>
    </row>
    <row r="228" spans="1:4" ht="12.75">
      <c r="A228" t="s">
        <v>438</v>
      </c>
      <c r="B228" t="s">
        <v>439</v>
      </c>
      <c r="C228" s="5">
        <v>37128</v>
      </c>
      <c r="D228" s="2">
        <v>0.637337962962963</v>
      </c>
    </row>
    <row r="229" spans="1:4" ht="12.75">
      <c r="A229" t="s">
        <v>440</v>
      </c>
      <c r="B229" t="s">
        <v>441</v>
      </c>
      <c r="C229" s="5">
        <v>37128</v>
      </c>
      <c r="D229" s="2">
        <v>0.6374652777777777</v>
      </c>
    </row>
    <row r="230" spans="1:4" ht="12.75">
      <c r="A230" t="s">
        <v>442</v>
      </c>
      <c r="B230" t="s">
        <v>443</v>
      </c>
      <c r="C230" s="5">
        <v>37128</v>
      </c>
      <c r="D230" s="2">
        <v>0.6375925925925926</v>
      </c>
    </row>
    <row r="231" spans="1:4" ht="12.75">
      <c r="A231" t="s">
        <v>444</v>
      </c>
      <c r="B231" t="s">
        <v>445</v>
      </c>
      <c r="C231" s="5">
        <v>37128</v>
      </c>
      <c r="D231" s="2">
        <v>0.6377546296296296</v>
      </c>
    </row>
    <row r="232" spans="1:4" ht="12.75">
      <c r="A232" t="s">
        <v>446</v>
      </c>
      <c r="B232" t="s">
        <v>447</v>
      </c>
      <c r="C232" s="5">
        <v>37128</v>
      </c>
      <c r="D232" s="2">
        <v>0.6378703703703704</v>
      </c>
    </row>
    <row r="233" spans="1:4" ht="12.75">
      <c r="A233" t="s">
        <v>448</v>
      </c>
      <c r="B233" t="s">
        <v>449</v>
      </c>
      <c r="C233" s="5">
        <v>37128</v>
      </c>
      <c r="D233" s="2">
        <v>0.6379861111111111</v>
      </c>
    </row>
    <row r="234" spans="1:4" ht="12.75">
      <c r="A234" t="s">
        <v>450</v>
      </c>
      <c r="B234" t="s">
        <v>451</v>
      </c>
      <c r="C234" s="5">
        <v>37128</v>
      </c>
      <c r="D234" s="2">
        <v>0.638125</v>
      </c>
    </row>
    <row r="235" spans="1:4" ht="12.75">
      <c r="A235" t="s">
        <v>452</v>
      </c>
      <c r="B235" t="s">
        <v>453</v>
      </c>
      <c r="C235" s="5">
        <v>37128</v>
      </c>
      <c r="D235" s="2">
        <v>0.6382407407407408</v>
      </c>
    </row>
    <row r="236" spans="1:4" ht="12.75">
      <c r="A236" t="s">
        <v>454</v>
      </c>
      <c r="B236" t="s">
        <v>455</v>
      </c>
      <c r="C236" s="5">
        <v>37128</v>
      </c>
      <c r="D236" s="2">
        <v>0.6383796296296297</v>
      </c>
    </row>
    <row r="237" spans="1:4" ht="12.75">
      <c r="A237" t="s">
        <v>456</v>
      </c>
      <c r="B237" t="s">
        <v>457</v>
      </c>
      <c r="C237" s="5">
        <v>37128</v>
      </c>
      <c r="D237" s="2">
        <v>0.6385185185185185</v>
      </c>
    </row>
    <row r="238" spans="1:4" ht="12.75">
      <c r="A238" t="s">
        <v>458</v>
      </c>
      <c r="B238" t="s">
        <v>459</v>
      </c>
      <c r="C238" s="5">
        <v>37128</v>
      </c>
      <c r="D238" s="2">
        <v>0.6386458333333334</v>
      </c>
    </row>
    <row r="239" spans="1:4" ht="12.75">
      <c r="A239" t="s">
        <v>460</v>
      </c>
      <c r="B239" t="s">
        <v>461</v>
      </c>
      <c r="C239" s="5">
        <v>37128</v>
      </c>
      <c r="D239" s="2">
        <v>0.6387731481481481</v>
      </c>
    </row>
    <row r="240" spans="1:4" ht="12.75">
      <c r="A240" t="s">
        <v>462</v>
      </c>
      <c r="B240" t="s">
        <v>463</v>
      </c>
      <c r="C240" s="5">
        <v>37128</v>
      </c>
      <c r="D240" s="2">
        <v>0.638900462962963</v>
      </c>
    </row>
    <row r="241" spans="1:4" ht="12.75">
      <c r="A241" t="s">
        <v>464</v>
      </c>
      <c r="B241" t="s">
        <v>465</v>
      </c>
      <c r="C241" s="5">
        <v>37128</v>
      </c>
      <c r="D241" s="2">
        <v>0.6390162037037037</v>
      </c>
    </row>
    <row r="242" spans="1:4" ht="12.75">
      <c r="A242" t="s">
        <v>466</v>
      </c>
      <c r="B242" t="s">
        <v>467</v>
      </c>
      <c r="C242" s="5">
        <v>37128</v>
      </c>
      <c r="D242" s="2">
        <v>0.6391666666666667</v>
      </c>
    </row>
    <row r="243" spans="1:4" ht="12.75">
      <c r="A243" t="s">
        <v>468</v>
      </c>
      <c r="B243" t="s">
        <v>469</v>
      </c>
      <c r="C243" s="5">
        <v>37128</v>
      </c>
      <c r="D243" s="2">
        <v>0.6392939814814814</v>
      </c>
    </row>
    <row r="244" spans="1:4" ht="12.75">
      <c r="A244" t="s">
        <v>470</v>
      </c>
      <c r="B244" t="s">
        <v>471</v>
      </c>
      <c r="C244" s="5">
        <v>37128</v>
      </c>
      <c r="D244" s="2">
        <v>0.6394212962962963</v>
      </c>
    </row>
    <row r="245" spans="1:4" ht="12.75">
      <c r="A245" t="s">
        <v>472</v>
      </c>
      <c r="B245" t="s">
        <v>473</v>
      </c>
      <c r="C245" s="5">
        <v>37128</v>
      </c>
      <c r="D245" s="2">
        <v>0.6395486111111112</v>
      </c>
    </row>
    <row r="246" spans="1:4" ht="12.75">
      <c r="A246" t="s">
        <v>474</v>
      </c>
      <c r="B246" t="s">
        <v>475</v>
      </c>
      <c r="C246" s="5">
        <v>37128</v>
      </c>
      <c r="D246" s="2">
        <v>0.6396643518518519</v>
      </c>
    </row>
    <row r="247" spans="1:4" ht="12.75">
      <c r="A247" t="s">
        <v>476</v>
      </c>
      <c r="B247" t="s">
        <v>477</v>
      </c>
      <c r="C247" s="5">
        <v>37128</v>
      </c>
      <c r="D247" s="2">
        <v>0.6397916666666666</v>
      </c>
    </row>
    <row r="248" spans="1:4" ht="12.75">
      <c r="A248" t="s">
        <v>478</v>
      </c>
      <c r="B248" t="s">
        <v>479</v>
      </c>
      <c r="C248" s="5">
        <v>37128</v>
      </c>
      <c r="D248" s="2">
        <v>0.6399189814814815</v>
      </c>
    </row>
    <row r="249" spans="1:4" ht="12.75">
      <c r="A249" t="s">
        <v>480</v>
      </c>
      <c r="B249" t="s">
        <v>481</v>
      </c>
      <c r="C249" s="5">
        <v>37128</v>
      </c>
      <c r="D249" s="2">
        <v>0.6400925925925925</v>
      </c>
    </row>
    <row r="250" spans="1:4" ht="12.75">
      <c r="A250" t="s">
        <v>482</v>
      </c>
      <c r="B250" t="s">
        <v>483</v>
      </c>
      <c r="C250" s="5">
        <v>37128</v>
      </c>
      <c r="D250" s="2">
        <v>0.6402199074074074</v>
      </c>
    </row>
    <row r="251" spans="1:4" ht="12.75">
      <c r="A251" t="s">
        <v>484</v>
      </c>
      <c r="B251" t="s">
        <v>485</v>
      </c>
      <c r="C251" s="5">
        <v>37128</v>
      </c>
      <c r="D251" s="2">
        <v>0.6403356481481481</v>
      </c>
    </row>
    <row r="252" spans="1:4" ht="12.75">
      <c r="A252" t="s">
        <v>486</v>
      </c>
      <c r="B252" t="s">
        <v>487</v>
      </c>
      <c r="C252" s="5">
        <v>37128</v>
      </c>
      <c r="D252" s="2">
        <v>0.6404629629629629</v>
      </c>
    </row>
    <row r="253" spans="1:4" ht="12.75">
      <c r="A253" t="s">
        <v>488</v>
      </c>
      <c r="B253" t="s">
        <v>489</v>
      </c>
      <c r="C253" s="5">
        <v>37128</v>
      </c>
      <c r="D253" s="2">
        <v>0.6405787037037037</v>
      </c>
    </row>
    <row r="254" spans="1:4" ht="12.75">
      <c r="A254" t="s">
        <v>490</v>
      </c>
      <c r="B254" t="s">
        <v>491</v>
      </c>
      <c r="C254" s="5">
        <v>37128</v>
      </c>
      <c r="D254" s="2">
        <v>0.6407060185185185</v>
      </c>
    </row>
    <row r="255" spans="1:4" ht="12.75">
      <c r="A255" t="s">
        <v>492</v>
      </c>
      <c r="B255" t="s">
        <v>493</v>
      </c>
      <c r="C255" s="5">
        <v>37128</v>
      </c>
      <c r="D255" s="2">
        <v>0.6408333333333334</v>
      </c>
    </row>
    <row r="256" spans="1:4" ht="12.75">
      <c r="A256" t="s">
        <v>494</v>
      </c>
      <c r="B256" t="s">
        <v>495</v>
      </c>
      <c r="C256" s="5">
        <v>37128</v>
      </c>
      <c r="D256" s="2">
        <v>0.6409490740740741</v>
      </c>
    </row>
    <row r="257" spans="1:4" ht="12.75">
      <c r="A257" t="s">
        <v>496</v>
      </c>
      <c r="B257" t="s">
        <v>497</v>
      </c>
      <c r="C257" s="5">
        <v>37128</v>
      </c>
      <c r="D257" s="2">
        <v>0.641087962962963</v>
      </c>
    </row>
    <row r="258" spans="1:4" ht="12.75">
      <c r="A258" t="s">
        <v>498</v>
      </c>
      <c r="B258" t="s">
        <v>499</v>
      </c>
      <c r="C258" s="5">
        <v>37128</v>
      </c>
      <c r="D258" s="2">
        <v>0.6412037037037037</v>
      </c>
    </row>
    <row r="259" spans="1:4" ht="12.75">
      <c r="A259" t="s">
        <v>500</v>
      </c>
      <c r="B259" t="s">
        <v>501</v>
      </c>
      <c r="C259" s="5">
        <v>37128</v>
      </c>
      <c r="D259" s="2">
        <v>0.6413194444444444</v>
      </c>
    </row>
    <row r="260" spans="1:4" ht="12.75">
      <c r="A260" t="s">
        <v>502</v>
      </c>
      <c r="B260" t="s">
        <v>503</v>
      </c>
      <c r="C260" s="5">
        <v>37128</v>
      </c>
      <c r="D260" s="2">
        <v>0.6414351851851852</v>
      </c>
    </row>
    <row r="261" spans="1:4" ht="12.75">
      <c r="A261" t="s">
        <v>504</v>
      </c>
      <c r="B261" t="s">
        <v>505</v>
      </c>
      <c r="C261" s="5">
        <v>37128</v>
      </c>
      <c r="D261" s="2">
        <v>0.6415625</v>
      </c>
    </row>
    <row r="262" spans="1:4" ht="12.75">
      <c r="A262" t="s">
        <v>506</v>
      </c>
      <c r="B262" t="s">
        <v>507</v>
      </c>
      <c r="C262" s="5">
        <v>37128</v>
      </c>
      <c r="D262" s="2">
        <v>0.6416782407407408</v>
      </c>
    </row>
    <row r="263" spans="1:4" ht="12.75">
      <c r="A263" t="s">
        <v>508</v>
      </c>
      <c r="B263" t="s">
        <v>509</v>
      </c>
      <c r="C263" s="5">
        <v>37128</v>
      </c>
      <c r="D263" s="2">
        <v>0.6417939814814815</v>
      </c>
    </row>
    <row r="264" spans="1:4" ht="12.75">
      <c r="A264" t="s">
        <v>510</v>
      </c>
      <c r="B264" t="s">
        <v>511</v>
      </c>
      <c r="C264" s="5">
        <v>37128</v>
      </c>
      <c r="D264" s="2">
        <v>0.6419097222222222</v>
      </c>
    </row>
    <row r="265" spans="1:4" ht="12.75">
      <c r="A265" t="s">
        <v>512</v>
      </c>
      <c r="B265" t="s">
        <v>513</v>
      </c>
      <c r="C265" s="5">
        <v>37128</v>
      </c>
      <c r="D265" s="2">
        <v>0.642025462962963</v>
      </c>
    </row>
    <row r="266" spans="1:4" ht="12.75">
      <c r="A266" t="s">
        <v>514</v>
      </c>
      <c r="B266" t="s">
        <v>515</v>
      </c>
      <c r="C266" s="5">
        <v>37128</v>
      </c>
      <c r="D266" s="2">
        <v>0.6421643518518518</v>
      </c>
    </row>
    <row r="267" spans="1:4" ht="12.75">
      <c r="A267" t="s">
        <v>516</v>
      </c>
      <c r="B267" t="s">
        <v>517</v>
      </c>
      <c r="C267" s="5">
        <v>37128</v>
      </c>
      <c r="D267" s="2">
        <v>0.6422916666666666</v>
      </c>
    </row>
    <row r="268" spans="1:4" ht="12.75">
      <c r="A268" t="s">
        <v>518</v>
      </c>
      <c r="B268" t="s">
        <v>519</v>
      </c>
      <c r="C268" s="5">
        <v>37128</v>
      </c>
      <c r="D268" s="2">
        <v>0.6424305555555555</v>
      </c>
    </row>
    <row r="269" spans="1:4" ht="12.75">
      <c r="A269" t="s">
        <v>520</v>
      </c>
      <c r="B269" t="s">
        <v>521</v>
      </c>
      <c r="C269" s="5">
        <v>37128</v>
      </c>
      <c r="D269" s="2">
        <v>0.6425462962962963</v>
      </c>
    </row>
    <row r="270" spans="1:4" ht="12.75">
      <c r="A270" t="s">
        <v>522</v>
      </c>
      <c r="B270" t="s">
        <v>523</v>
      </c>
      <c r="C270" s="5">
        <v>37128</v>
      </c>
      <c r="D270" s="2">
        <v>0.6426851851851852</v>
      </c>
    </row>
    <row r="271" spans="1:4" ht="12.75">
      <c r="A271" t="s">
        <v>524</v>
      </c>
      <c r="B271" t="s">
        <v>525</v>
      </c>
      <c r="C271" s="5">
        <v>37128</v>
      </c>
      <c r="D271" s="2">
        <v>0.6428125</v>
      </c>
    </row>
    <row r="272" spans="1:4" ht="12.75">
      <c r="A272" t="s">
        <v>526</v>
      </c>
      <c r="B272" t="s">
        <v>527</v>
      </c>
      <c r="C272" s="5">
        <v>37128</v>
      </c>
      <c r="D272" s="2">
        <v>0.6429398148148148</v>
      </c>
    </row>
    <row r="273" spans="1:4" ht="12.75">
      <c r="A273" t="s">
        <v>528</v>
      </c>
      <c r="B273" t="s">
        <v>529</v>
      </c>
      <c r="C273" s="5">
        <v>37128</v>
      </c>
      <c r="D273" s="2">
        <v>0.6430555555555556</v>
      </c>
    </row>
    <row r="274" spans="1:4" ht="12.75">
      <c r="A274" t="s">
        <v>530</v>
      </c>
      <c r="B274" t="s">
        <v>531</v>
      </c>
      <c r="C274" s="5">
        <v>37128</v>
      </c>
      <c r="D274" s="2">
        <v>0.6431828703703704</v>
      </c>
    </row>
    <row r="275" spans="1:4" ht="12.75">
      <c r="A275" t="s">
        <v>532</v>
      </c>
      <c r="B275" t="s">
        <v>533</v>
      </c>
      <c r="C275" s="5">
        <v>37128</v>
      </c>
      <c r="D275" s="2">
        <v>0.6432986111111111</v>
      </c>
    </row>
    <row r="276" spans="1:4" ht="12.75">
      <c r="A276" t="s">
        <v>534</v>
      </c>
      <c r="B276" t="s">
        <v>535</v>
      </c>
      <c r="C276" s="5">
        <v>37128</v>
      </c>
      <c r="D276" s="2">
        <v>0.6434375</v>
      </c>
    </row>
    <row r="277" spans="1:4" ht="12.75">
      <c r="A277" t="s">
        <v>536</v>
      </c>
      <c r="B277" t="s">
        <v>537</v>
      </c>
      <c r="C277" s="5">
        <v>37128</v>
      </c>
      <c r="D277" s="2">
        <v>0.6435648148148149</v>
      </c>
    </row>
    <row r="278" spans="1:4" ht="12.75">
      <c r="A278" t="s">
        <v>538</v>
      </c>
      <c r="B278" t="s">
        <v>539</v>
      </c>
      <c r="C278" s="5">
        <v>37128</v>
      </c>
      <c r="D278" s="2">
        <v>0.6437037037037037</v>
      </c>
    </row>
    <row r="279" spans="1:4" ht="12.75">
      <c r="A279" t="s">
        <v>540</v>
      </c>
      <c r="B279" t="s">
        <v>541</v>
      </c>
      <c r="C279" s="5">
        <v>37128</v>
      </c>
      <c r="D279" s="2">
        <v>0.6438425925925926</v>
      </c>
    </row>
    <row r="280" spans="1:4" ht="12.75">
      <c r="A280" t="s">
        <v>542</v>
      </c>
      <c r="B280" t="s">
        <v>543</v>
      </c>
      <c r="C280" s="5">
        <v>37128</v>
      </c>
      <c r="D280" s="2">
        <v>0.6439699074074073</v>
      </c>
    </row>
    <row r="281" spans="1:4" ht="12.75">
      <c r="A281" t="s">
        <v>544</v>
      </c>
      <c r="B281" t="s">
        <v>545</v>
      </c>
      <c r="C281" s="5">
        <v>37128</v>
      </c>
      <c r="D281" s="2">
        <v>0.6440972222222222</v>
      </c>
    </row>
    <row r="282" spans="1:4" ht="12.75">
      <c r="A282" t="s">
        <v>546</v>
      </c>
      <c r="B282" t="s">
        <v>547</v>
      </c>
      <c r="C282" s="5">
        <v>37128</v>
      </c>
      <c r="D282" s="2">
        <v>0.6442245370370371</v>
      </c>
    </row>
    <row r="283" spans="1:4" ht="12.75">
      <c r="A283" t="s">
        <v>548</v>
      </c>
      <c r="B283" t="s">
        <v>549</v>
      </c>
      <c r="C283" s="5">
        <v>37128</v>
      </c>
      <c r="D283" s="2">
        <v>0.644363425925926</v>
      </c>
    </row>
    <row r="284" spans="1:4" ht="12.75">
      <c r="A284" t="s">
        <v>550</v>
      </c>
      <c r="B284" t="s">
        <v>551</v>
      </c>
      <c r="C284" s="5">
        <v>37128</v>
      </c>
      <c r="D284" s="2">
        <v>0.6444907407407408</v>
      </c>
    </row>
    <row r="285" spans="1:4" ht="12.75">
      <c r="A285" t="s">
        <v>552</v>
      </c>
      <c r="B285" t="s">
        <v>553</v>
      </c>
      <c r="C285" s="5">
        <v>37128</v>
      </c>
      <c r="D285" s="2">
        <v>0.6446296296296297</v>
      </c>
    </row>
    <row r="286" spans="1:4" ht="12.75">
      <c r="A286" t="s">
        <v>554</v>
      </c>
      <c r="B286" t="s">
        <v>555</v>
      </c>
      <c r="C286" s="5">
        <v>37128</v>
      </c>
      <c r="D286" s="2">
        <v>0.6447453703703704</v>
      </c>
    </row>
    <row r="287" spans="1:4" ht="12.75">
      <c r="A287" t="s">
        <v>556</v>
      </c>
      <c r="B287" t="s">
        <v>557</v>
      </c>
      <c r="C287" s="5">
        <v>37128</v>
      </c>
      <c r="D287" s="2">
        <v>0.6448726851851853</v>
      </c>
    </row>
    <row r="288" spans="1:4" ht="12.75">
      <c r="A288" t="s">
        <v>558</v>
      </c>
      <c r="B288" t="s">
        <v>559</v>
      </c>
      <c r="C288" s="5">
        <v>37128</v>
      </c>
      <c r="D288" s="2">
        <v>0.6450115740740741</v>
      </c>
    </row>
    <row r="289" spans="1:4" ht="12.75">
      <c r="A289" t="s">
        <v>560</v>
      </c>
      <c r="B289" t="s">
        <v>561</v>
      </c>
      <c r="C289" s="5">
        <v>37128</v>
      </c>
      <c r="D289" s="2">
        <v>0.6451388888888888</v>
      </c>
    </row>
    <row r="290" spans="1:4" ht="12.75">
      <c r="A290" t="s">
        <v>562</v>
      </c>
      <c r="B290" t="s">
        <v>563</v>
      </c>
      <c r="C290" s="5">
        <v>37128</v>
      </c>
      <c r="D290" s="2">
        <v>0.6452777777777777</v>
      </c>
    </row>
    <row r="291" spans="1:4" ht="12.75">
      <c r="A291" t="s">
        <v>564</v>
      </c>
      <c r="B291" t="s">
        <v>565</v>
      </c>
      <c r="C291" s="5">
        <v>37128</v>
      </c>
      <c r="D291" s="2">
        <v>0.6453935185185186</v>
      </c>
    </row>
    <row r="292" spans="1:4" ht="12.75">
      <c r="A292" t="s">
        <v>566</v>
      </c>
      <c r="B292" t="s">
        <v>567</v>
      </c>
      <c r="C292" s="5">
        <v>37128</v>
      </c>
      <c r="D292" s="2">
        <v>0.6455208333333333</v>
      </c>
    </row>
    <row r="293" spans="1:4" ht="12.75">
      <c r="A293" t="s">
        <v>568</v>
      </c>
      <c r="B293" t="s">
        <v>569</v>
      </c>
      <c r="C293" s="5">
        <v>37128</v>
      </c>
      <c r="D293" s="2">
        <v>0.6456481481481481</v>
      </c>
    </row>
    <row r="294" spans="1:4" ht="12.75">
      <c r="A294" t="s">
        <v>65</v>
      </c>
      <c r="B294" t="s">
        <v>570</v>
      </c>
      <c r="C294" s="5">
        <v>37128</v>
      </c>
      <c r="D294" s="2">
        <v>0.645787037037037</v>
      </c>
    </row>
    <row r="295" spans="1:4" ht="12.75">
      <c r="A295" t="s">
        <v>571</v>
      </c>
      <c r="B295" t="s">
        <v>25</v>
      </c>
      <c r="C295" s="5">
        <v>37128</v>
      </c>
      <c r="D295" s="2">
        <v>0.6459143518518519</v>
      </c>
    </row>
    <row r="296" spans="1:4" ht="12.75">
      <c r="A296" t="s">
        <v>528</v>
      </c>
      <c r="B296" t="s">
        <v>31</v>
      </c>
      <c r="C296" s="5">
        <v>37128</v>
      </c>
      <c r="D296" s="2">
        <v>0.6460416666666667</v>
      </c>
    </row>
    <row r="297" spans="1:4" ht="12.75">
      <c r="A297" t="s">
        <v>572</v>
      </c>
      <c r="B297" t="s">
        <v>31</v>
      </c>
      <c r="C297" s="5">
        <v>37128</v>
      </c>
      <c r="D297" s="2">
        <v>0.6461689814814815</v>
      </c>
    </row>
    <row r="298" spans="1:4" ht="12.75">
      <c r="A298" t="s">
        <v>573</v>
      </c>
      <c r="B298" t="s">
        <v>574</v>
      </c>
      <c r="C298" s="5">
        <v>37128</v>
      </c>
      <c r="D298" s="2">
        <v>0.6463425925925926</v>
      </c>
    </row>
    <row r="299" spans="1:4" ht="12.75">
      <c r="A299" t="s">
        <v>573</v>
      </c>
      <c r="B299" t="s">
        <v>575</v>
      </c>
      <c r="C299" s="5">
        <v>37128</v>
      </c>
      <c r="D299" s="2">
        <v>0.6465162037037037</v>
      </c>
    </row>
    <row r="300" spans="1:4" ht="12.75">
      <c r="A300" t="s">
        <v>576</v>
      </c>
      <c r="B300" t="s">
        <v>577</v>
      </c>
      <c r="C300" s="5">
        <v>37128</v>
      </c>
      <c r="D300" s="2">
        <v>0.6466898148148148</v>
      </c>
    </row>
    <row r="301" spans="1:4" ht="12.75">
      <c r="A301" t="s">
        <v>578</v>
      </c>
      <c r="B301" t="s">
        <v>579</v>
      </c>
      <c r="C301" s="5">
        <v>37128</v>
      </c>
      <c r="D301" s="2">
        <v>0.6468518518518519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2001-08-27T20:18:27Z</dcterms:created>
  <dcterms:modified xsi:type="dcterms:W3CDTF">2002-08-30T14:10:30Z</dcterms:modified>
  <cp:category/>
  <cp:version/>
  <cp:contentType/>
  <cp:contentStatus/>
</cp:coreProperties>
</file>