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05" windowWidth="11970" windowHeight="4815" tabRatio="822" activeTab="9"/>
  </bookViews>
  <sheets>
    <sheet name="Palt" sheetId="1" r:id="rId1"/>
    <sheet name="Track" sheetId="2" r:id="rId2"/>
    <sheet name="Ozone" sheetId="3" r:id="rId3"/>
    <sheet name="5W5_TE" sheetId="4" r:id="rId4"/>
    <sheet name="5W5_RH" sheetId="5" r:id="rId5"/>
    <sheet name="5W5_O3" sheetId="6" r:id="rId6"/>
    <sheet name="5W5_Bap" sheetId="7" r:id="rId7"/>
    <sheet name="5W5_CO" sheetId="8" r:id="rId8"/>
    <sheet name="5W5_SO2" sheetId="9" r:id="rId9"/>
    <sheet name="Data" sheetId="10" r:id="rId10"/>
    <sheet name="TrackData" sheetId="11" r:id="rId11"/>
    <sheet name="Notes" sheetId="12" r:id="rId12"/>
    <sheet name="5W5_Eval" sheetId="13" r:id="rId13"/>
    <sheet name="WRAL" sheetId="14" r:id="rId14"/>
    <sheet name="COts" sheetId="15" r:id="rId15"/>
    <sheet name="SO2ts" sheetId="16" r:id="rId16"/>
  </sheets>
  <definedNames/>
  <calcPr fullCalcOnLoad="1"/>
</workbook>
</file>

<file path=xl/sharedStrings.xml><?xml version="1.0" encoding="utf-8"?>
<sst xmlns="http://schemas.openxmlformats.org/spreadsheetml/2006/main" count="731" uniqueCount="678">
  <si>
    <t>Date</t>
  </si>
  <si>
    <t>Raw Pr</t>
  </si>
  <si>
    <t>T</t>
  </si>
  <si>
    <t>RH</t>
  </si>
  <si>
    <t>Raw CO</t>
  </si>
  <si>
    <t>Mode</t>
  </si>
  <si>
    <t>DOY</t>
  </si>
  <si>
    <t>Dec.Day</t>
  </si>
  <si>
    <t>Time (UT)</t>
  </si>
  <si>
    <t>El. Time</t>
  </si>
  <si>
    <t xml:space="preserve"> Event</t>
  </si>
  <si>
    <t>Pr</t>
  </si>
  <si>
    <t>Raw PAlt</t>
  </si>
  <si>
    <t>PAlt 1</t>
  </si>
  <si>
    <t>PAlt 2</t>
  </si>
  <si>
    <t>PAlt</t>
  </si>
  <si>
    <t>Ozone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</si>
  <si>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</si>
  <si>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</si>
  <si>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</si>
  <si>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</si>
  <si>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</si>
  <si>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</si>
  <si>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</si>
  <si>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</si>
  <si>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</si>
  <si>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</si>
  <si>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B</t>
    </r>
    <r>
      <rPr>
        <b/>
        <vertAlign val="subscript"/>
        <sz val="10"/>
        <color indexed="8"/>
        <rFont val="Arial"/>
        <family val="2"/>
      </rPr>
      <t>ap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</si>
  <si>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</si>
  <si>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10-s CO</t>
  </si>
  <si>
    <t>Running 1-min Mean CO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</si>
  <si>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</si>
  <si>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</si>
  <si>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</si>
  <si>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VDC</t>
  </si>
  <si>
    <t>NC Air Quality 2000: University of Maryland Research Aircraft Flights</t>
  </si>
  <si>
    <t>Dr. Bruce Doddridge; Principal Investigator: 301-405-7628(P); 301-314-9482(F); bruce@atmos.umd.edu</t>
  </si>
  <si>
    <t>Data are PRELIMINARY and not to be used or distributed further without consent of the P.I.</t>
  </si>
  <si>
    <t>RF-02 2000 Summer Study. Sponsored by North Carolona Division of Air Quality (Mr. George Bridgers, Program Manager; Ms. Sheila Holman, Project Administrator)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</si>
  <si>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</si>
  <si>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</si>
  <si>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</si>
  <si>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</si>
  <si>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</si>
  <si>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</si>
  <si>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</si>
  <si>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</si>
  <si>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</si>
  <si>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</si>
  <si>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</si>
  <si>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</si>
  <si>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</si>
  <si>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</si>
  <si>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</si>
  <si>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</si>
  <si>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</si>
  <si>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</si>
  <si>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</si>
  <si>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</si>
  <si>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N3552.77271</t>
  </si>
  <si>
    <t>W07847.05834</t>
  </si>
  <si>
    <t>N3552.77046</t>
  </si>
  <si>
    <t>W07847.05898</t>
  </si>
  <si>
    <t>N3552.76950</t>
  </si>
  <si>
    <t>W07847.05866</t>
  </si>
  <si>
    <t>N3552.76917</t>
  </si>
  <si>
    <t>N3552.76982</t>
  </si>
  <si>
    <t>N3552.76789</t>
  </si>
  <si>
    <t>W07847.06059</t>
  </si>
  <si>
    <t>N3552.76724</t>
  </si>
  <si>
    <t>W07847.06252</t>
  </si>
  <si>
    <t>N3552.76821</t>
  </si>
  <si>
    <t>W07847.06156</t>
  </si>
  <si>
    <t>W07847.06284</t>
  </si>
  <si>
    <t>N3552.76242</t>
  </si>
  <si>
    <t>W07847.06671</t>
  </si>
  <si>
    <t>N3552.75823</t>
  </si>
  <si>
    <t>W07847.06896</t>
  </si>
  <si>
    <t>N3552.75727</t>
  </si>
  <si>
    <t>W07847.06960</t>
  </si>
  <si>
    <t>N3552.75662</t>
  </si>
  <si>
    <t>W07847.07089</t>
  </si>
  <si>
    <t>N3552.75566</t>
  </si>
  <si>
    <t>N3552.75469</t>
  </si>
  <si>
    <t>W07847.07186</t>
  </si>
  <si>
    <t>W07847.07282</t>
  </si>
  <si>
    <t>N3552.75405</t>
  </si>
  <si>
    <t>W07847.07346</t>
  </si>
  <si>
    <t>W07847.07314</t>
  </si>
  <si>
    <t>W07847.07507</t>
  </si>
  <si>
    <t>N3552.74439</t>
  </si>
  <si>
    <t>W07847.06542</t>
  </si>
  <si>
    <t>N3552.73731</t>
  </si>
  <si>
    <t>W07847.05480</t>
  </si>
  <si>
    <t>N3552.72476</t>
  </si>
  <si>
    <t>W07847.03677</t>
  </si>
  <si>
    <t>N3552.70899</t>
  </si>
  <si>
    <t>W07847.01682</t>
  </si>
  <si>
    <t>N3552.69289</t>
  </si>
  <si>
    <t>W07846.99847</t>
  </si>
  <si>
    <t>N3552.67712</t>
  </si>
  <si>
    <t>W07846.98077</t>
  </si>
  <si>
    <t>N3552.66135</t>
  </si>
  <si>
    <t>W07846.96306</t>
  </si>
  <si>
    <t>N3552.68742</t>
  </si>
  <si>
    <t>W07847.00104</t>
  </si>
  <si>
    <t>N3552.68291</t>
  </si>
  <si>
    <t>W07847.00426</t>
  </si>
  <si>
    <t>N3552.67616</t>
  </si>
  <si>
    <t>W07846.98688</t>
  </si>
  <si>
    <t>N3552.68356</t>
  </si>
  <si>
    <t>W07846.96339</t>
  </si>
  <si>
    <t>N3552.69386</t>
  </si>
  <si>
    <t>W07846.94407</t>
  </si>
  <si>
    <t>N3552.70416</t>
  </si>
  <si>
    <t>W07846.92476</t>
  </si>
  <si>
    <t>N3552.77690</t>
  </si>
  <si>
    <t>W07846.81211</t>
  </si>
  <si>
    <t>N3552.77593</t>
  </si>
  <si>
    <t>W07846.80889</t>
  </si>
  <si>
    <t>N3552.77626</t>
  </si>
  <si>
    <t>W07846.80857</t>
  </si>
  <si>
    <t>N3552.76370</t>
  </si>
  <si>
    <t>W07846.79827</t>
  </si>
  <si>
    <t>N3552.75308</t>
  </si>
  <si>
    <t>W07846.79280</t>
  </si>
  <si>
    <t>N3552.74246</t>
  </si>
  <si>
    <t>W07846.78733</t>
  </si>
  <si>
    <t>N3552.73667</t>
  </si>
  <si>
    <t>W07846.78572</t>
  </si>
  <si>
    <t>N3552.73538</t>
  </si>
  <si>
    <t>N3552.73441</t>
  </si>
  <si>
    <t>W07846.78861</t>
  </si>
  <si>
    <t>N3551.73373</t>
  </si>
  <si>
    <t>W07847.93574</t>
  </si>
  <si>
    <t>N3551.42796</t>
  </si>
  <si>
    <t>W07848.00945</t>
  </si>
  <si>
    <t>N3551.12123</t>
  </si>
  <si>
    <t>W07848.00719</t>
  </si>
  <si>
    <t>N3550.81417</t>
  </si>
  <si>
    <t>W07848.00494</t>
  </si>
  <si>
    <t>N3550.77232</t>
  </si>
  <si>
    <t>W07847.06831</t>
  </si>
  <si>
    <t>N3550.63167</t>
  </si>
  <si>
    <t>W07846.66180</t>
  </si>
  <si>
    <t>N3550.45400</t>
  </si>
  <si>
    <t>W07846.28457</t>
  </si>
  <si>
    <t>N3550.21743</t>
  </si>
  <si>
    <t>W07845.92312</t>
  </si>
  <si>
    <t>N3549.95833</t>
  </si>
  <si>
    <t>W07845.65404</t>
  </si>
  <si>
    <t>N3549.68217</t>
  </si>
  <si>
    <t>W07845.40846</t>
  </si>
  <si>
    <t>N3549.38412</t>
  </si>
  <si>
    <t>W07845.18476</t>
  </si>
  <si>
    <t>N3549.00850</t>
  </si>
  <si>
    <t>W07845.09464</t>
  </si>
  <si>
    <t>N3548.65992</t>
  </si>
  <si>
    <t>W07845.12135</t>
  </si>
  <si>
    <t>N3548.30426</t>
  </si>
  <si>
    <t>W07845.04861</t>
  </si>
  <si>
    <t>N3547.90451</t>
  </si>
  <si>
    <t>W07844.96557</t>
  </si>
  <si>
    <t>N3547.53854</t>
  </si>
  <si>
    <t>W07844.88478</t>
  </si>
  <si>
    <t>N3547.16035</t>
  </si>
  <si>
    <t>W07844.80560</t>
  </si>
  <si>
    <t>N3546.78345</t>
  </si>
  <si>
    <t>W07844.69102</t>
  </si>
  <si>
    <t>N3546.40429</t>
  </si>
  <si>
    <t>W07844.55809</t>
  </si>
  <si>
    <t>N3546.01580</t>
  </si>
  <si>
    <t>W07844.42097</t>
  </si>
  <si>
    <t>N3545.58064</t>
  </si>
  <si>
    <t>W07844.28193</t>
  </si>
  <si>
    <t>N3545.17863</t>
  </si>
  <si>
    <t>W07844.16702</t>
  </si>
  <si>
    <t>N3544.77630</t>
  </si>
  <si>
    <t>W07844.07593</t>
  </si>
  <si>
    <t>N3544.37686</t>
  </si>
  <si>
    <t>W07843.97905</t>
  </si>
  <si>
    <t>N3543.98773</t>
  </si>
  <si>
    <t>W07843.86704</t>
  </si>
  <si>
    <t>N3543.63432</t>
  </si>
  <si>
    <t>W07843.75439</t>
  </si>
  <si>
    <t>N3543.20721</t>
  </si>
  <si>
    <t>W07843.62468</t>
  </si>
  <si>
    <t>N3542.84672</t>
  </si>
  <si>
    <t>W07843.51460</t>
  </si>
  <si>
    <t>N3542.45694</t>
  </si>
  <si>
    <t>W07843.37169</t>
  </si>
  <si>
    <t>N3542.07134</t>
  </si>
  <si>
    <t>W07843.21430</t>
  </si>
  <si>
    <t>N3541.68092</t>
  </si>
  <si>
    <t>W07843.06592</t>
  </si>
  <si>
    <t>N3541.28535</t>
  </si>
  <si>
    <t>W07842.91786</t>
  </si>
  <si>
    <t>N3540.86467</t>
  </si>
  <si>
    <t>W07842.73247</t>
  </si>
  <si>
    <t>N3540.49034</t>
  </si>
  <si>
    <t>W07842.53324</t>
  </si>
  <si>
    <t>N3540.06999</t>
  </si>
  <si>
    <t>W07842.40224</t>
  </si>
  <si>
    <t>N3539.67538</t>
  </si>
  <si>
    <t>W07842.40739</t>
  </si>
  <si>
    <t>N3539.28946</t>
  </si>
  <si>
    <t>W07842.48528</t>
  </si>
  <si>
    <t>N3538.89969</t>
  </si>
  <si>
    <t>W07842.57701</t>
  </si>
  <si>
    <t>N3538.50733</t>
  </si>
  <si>
    <t>W07842.69964</t>
  </si>
  <si>
    <t>N3538.07764</t>
  </si>
  <si>
    <t>W07842.87473</t>
  </si>
  <si>
    <t>N3537.71200</t>
  </si>
  <si>
    <t>W07843.00670</t>
  </si>
  <si>
    <t>N3537.30678</t>
  </si>
  <si>
    <t>W07843.08298</t>
  </si>
  <si>
    <t>N3536.88867</t>
  </si>
  <si>
    <t>W07843.05305</t>
  </si>
  <si>
    <t>N3536.48988</t>
  </si>
  <si>
    <t>W07842.91851</t>
  </si>
  <si>
    <t>N3536.07725</t>
  </si>
  <si>
    <t>W07842.72314</t>
  </si>
  <si>
    <t>N3535.72867</t>
  </si>
  <si>
    <t>W07842.38357</t>
  </si>
  <si>
    <t>N3535.57965</t>
  </si>
  <si>
    <t>W07841.84831</t>
  </si>
  <si>
    <t>N3535.66623</t>
  </si>
  <si>
    <t>W07841.35199</t>
  </si>
  <si>
    <t>N3535.88413</t>
  </si>
  <si>
    <t>W07840.87756</t>
  </si>
  <si>
    <t>N3536.10912</t>
  </si>
  <si>
    <t>W07840.49165</t>
  </si>
  <si>
    <t>N3536.52754</t>
  </si>
  <si>
    <t>W07840.29981</t>
  </si>
  <si>
    <t>N3536.92440</t>
  </si>
  <si>
    <t>W07840.42051</t>
  </si>
  <si>
    <t>N3537.28264</t>
  </si>
  <si>
    <t>W07840.59915</t>
  </si>
  <si>
    <t>N3537.60933</t>
  </si>
  <si>
    <t>W07840.74946</t>
  </si>
  <si>
    <t>N3537.90384</t>
  </si>
  <si>
    <t>W07840.86951</t>
  </si>
  <si>
    <t>N3538.23149</t>
  </si>
  <si>
    <t>W07840.99794</t>
  </si>
  <si>
    <t>N3538.55111</t>
  </si>
  <si>
    <t>W07841.14246</t>
  </si>
  <si>
    <t>N3538.80216</t>
  </si>
  <si>
    <t>W07841.36390</t>
  </si>
  <si>
    <t>N3538.89679</t>
  </si>
  <si>
    <t>W07841.76687</t>
  </si>
  <si>
    <t>N3538.81117</t>
  </si>
  <si>
    <t>W07842.21137</t>
  </si>
  <si>
    <t>N3538.64219</t>
  </si>
  <si>
    <t>W07842.56639</t>
  </si>
  <si>
    <t>N3538.30230</t>
  </si>
  <si>
    <t>W07842.64524</t>
  </si>
  <si>
    <t>N3537.92830</t>
  </si>
  <si>
    <t>W07842.44601</t>
  </si>
  <si>
    <t>N3537.59420</t>
  </si>
  <si>
    <t>W07842.23487</t>
  </si>
  <si>
    <t>N3537.29294</t>
  </si>
  <si>
    <t>W07842.05688</t>
  </si>
  <si>
    <t>N3536.98491</t>
  </si>
  <si>
    <t>W07841.87180</t>
  </si>
  <si>
    <t>N3536.69942</t>
  </si>
  <si>
    <t>W07841.69703</t>
  </si>
  <si>
    <t>N3536.43613</t>
  </si>
  <si>
    <t>W07841.52387</t>
  </si>
  <si>
    <t>N3536.19827</t>
  </si>
  <si>
    <t>W07841.22485</t>
  </si>
  <si>
    <t>N3536.17767</t>
  </si>
  <si>
    <t>W07840.81061</t>
  </si>
  <si>
    <t>N3536.42100</t>
  </si>
  <si>
    <t>W07840.51546</t>
  </si>
  <si>
    <t>N3536.75220</t>
  </si>
  <si>
    <t>W07840.55344</t>
  </si>
  <si>
    <t>N3537.06216</t>
  </si>
  <si>
    <t>W07840.75944</t>
  </si>
  <si>
    <t>N3537.32738</t>
  </si>
  <si>
    <t>W07840.94193</t>
  </si>
  <si>
    <t>N3537.61866</t>
  </si>
  <si>
    <t>W07841.13666</t>
  </si>
  <si>
    <t>N3537.88452</t>
  </si>
  <si>
    <t>W07841.29792</t>
  </si>
  <si>
    <t>N3538.13815</t>
  </si>
  <si>
    <t>W07841.48009</t>
  </si>
  <si>
    <t>N3538.28557</t>
  </si>
  <si>
    <t>W07841.79745</t>
  </si>
  <si>
    <t>N3538.27881</t>
  </si>
  <si>
    <t>W07842.17822</t>
  </si>
  <si>
    <t>N3538.15328</t>
  </si>
  <si>
    <t>W07842.55770</t>
  </si>
  <si>
    <t>N3538.00265</t>
  </si>
  <si>
    <t>W07842.88375</t>
  </si>
  <si>
    <t>N3537.79247</t>
  </si>
  <si>
    <t>W07843.14735</t>
  </si>
  <si>
    <t>N3537.50086</t>
  </si>
  <si>
    <t>W07843.24198</t>
  </si>
  <si>
    <t>N3537.16226</t>
  </si>
  <si>
    <t>W07843.16119</t>
  </si>
  <si>
    <t>N3536.85971</t>
  </si>
  <si>
    <t>W07843.01539</t>
  </si>
  <si>
    <t>N3536.55973</t>
  </si>
  <si>
    <t>W07842.86508</t>
  </si>
  <si>
    <t>N3536.26168</t>
  </si>
  <si>
    <t>W07842.70865</t>
  </si>
  <si>
    <t>N3536.03831</t>
  </si>
  <si>
    <t>W07842.38260</t>
  </si>
  <si>
    <t>N3535.97844</t>
  </si>
  <si>
    <t>W07841.98027</t>
  </si>
  <si>
    <t>N3536.04378</t>
  </si>
  <si>
    <t>W07841.57762</t>
  </si>
  <si>
    <t>N3536.16866</t>
  </si>
  <si>
    <t>W07841.20908</t>
  </si>
  <si>
    <t>N3536.32798</t>
  </si>
  <si>
    <t>W07840.83025</t>
  </si>
  <si>
    <t>N3536.58773</t>
  </si>
  <si>
    <t>W07840.59368</t>
  </si>
  <si>
    <t>N3536.93663</t>
  </si>
  <si>
    <t>W07840.55666</t>
  </si>
  <si>
    <t>N3537.25270</t>
  </si>
  <si>
    <t>W07840.63616</t>
  </si>
  <si>
    <t>N3537.55687</t>
  </si>
  <si>
    <t>W07840.71341</t>
  </si>
  <si>
    <t>N3537.86103</t>
  </si>
  <si>
    <t>W07840.79066</t>
  </si>
  <si>
    <t>N3538.17871</t>
  </si>
  <si>
    <t>W07840.90910</t>
  </si>
  <si>
    <t>N3538.39758</t>
  </si>
  <si>
    <t>W07841.19170</t>
  </si>
  <si>
    <t>N3538.48738</t>
  </si>
  <si>
    <t>W07841.52097</t>
  </si>
  <si>
    <t>N3538.47321</t>
  </si>
  <si>
    <t>W07841.93907</t>
  </si>
  <si>
    <t>N3538.37537</t>
  </si>
  <si>
    <t>W07842.29731</t>
  </si>
  <si>
    <t>N3538.23568</t>
  </si>
  <si>
    <t>W07842.63044</t>
  </si>
  <si>
    <t>N3538.05897</t>
  </si>
  <si>
    <t>W07842.97162</t>
  </si>
  <si>
    <t>N3537.80856</t>
  </si>
  <si>
    <t>W07843.20432</t>
  </si>
  <si>
    <t>N3537.49217</t>
  </si>
  <si>
    <t>W07843.25389</t>
  </si>
  <si>
    <t>N3537.14745</t>
  </si>
  <si>
    <t>W07843.15637</t>
  </si>
  <si>
    <t>N3536.84587</t>
  </si>
  <si>
    <t>W07842.99608</t>
  </si>
  <si>
    <t>N3536.55522</t>
  </si>
  <si>
    <t>W07842.82388</t>
  </si>
  <si>
    <t>N3536.27230</t>
  </si>
  <si>
    <t>W07842.64557</t>
  </si>
  <si>
    <t>N3536.03090</t>
  </si>
  <si>
    <t>W07842.39741</t>
  </si>
  <si>
    <t>N3535.90441</t>
  </si>
  <si>
    <t>W07842.00184</t>
  </si>
  <si>
    <t>N3535.96106</t>
  </si>
  <si>
    <t>W07841.57633</t>
  </si>
  <si>
    <t>N3536.10493</t>
  </si>
  <si>
    <t>W07841.22968</t>
  </si>
  <si>
    <t>N3536.30899</t>
  </si>
  <si>
    <t>W07840.93228</t>
  </si>
  <si>
    <t>N3536.60608</t>
  </si>
  <si>
    <t>W07840.73948</t>
  </si>
  <si>
    <t>N3536.91088</t>
  </si>
  <si>
    <t>W07840.68830</t>
  </si>
  <si>
    <t>N3537.21247</t>
  </si>
  <si>
    <t>W07840.73176</t>
  </si>
  <si>
    <t>N3537.50891</t>
  </si>
  <si>
    <t>W07840.78647</t>
  </si>
  <si>
    <t>N3537.80213</t>
  </si>
  <si>
    <t>W07840.84859</t>
  </si>
  <si>
    <t>N3538.09889</t>
  </si>
  <si>
    <t>W07841.01017</t>
  </si>
  <si>
    <t>N3538.29522</t>
  </si>
  <si>
    <t>W07841.28794</t>
  </si>
  <si>
    <t>N3538.35638</t>
  </si>
  <si>
    <t>W07841.63137</t>
  </si>
  <si>
    <t>N3538.31293</t>
  </si>
  <si>
    <t>W07841.99926</t>
  </si>
  <si>
    <t>N3538.19416</t>
  </si>
  <si>
    <t>W07842.29892</t>
  </si>
  <si>
    <t>N3538.05254</t>
  </si>
  <si>
    <t>W07842.58795</t>
  </si>
  <si>
    <t>N3537.88903</t>
  </si>
  <si>
    <t>W07842.86025</t>
  </si>
  <si>
    <t>N3537.61287</t>
  </si>
  <si>
    <t>W07843.04146</t>
  </si>
  <si>
    <t>N3537.31901</t>
  </si>
  <si>
    <t>W07843.01153</t>
  </si>
  <si>
    <t>N3537.04607</t>
  </si>
  <si>
    <t>W07842.83901</t>
  </si>
  <si>
    <t>N3536.79083</t>
  </si>
  <si>
    <t>W07842.55351</t>
  </si>
  <si>
    <t>N3536.58451</t>
  </si>
  <si>
    <t>W07842.25965</t>
  </si>
  <si>
    <t>N3536.37337</t>
  </si>
  <si>
    <t>W07841.93167</t>
  </si>
  <si>
    <t>N3536.19409</t>
  </si>
  <si>
    <t>W07841.60305</t>
  </si>
  <si>
    <t>N3536.23303</t>
  </si>
  <si>
    <t>W07841.12829</t>
  </si>
  <si>
    <t>N3536.47218</t>
  </si>
  <si>
    <t>W07840.78551</t>
  </si>
  <si>
    <t>N3536.85713</t>
  </si>
  <si>
    <t>W07840.64550</t>
  </si>
  <si>
    <t>N3537.21376</t>
  </si>
  <si>
    <t>W07840.71824</t>
  </si>
  <si>
    <t>N3537.54978</t>
  </si>
  <si>
    <t>W07840.84602</t>
  </si>
  <si>
    <t>N3537.85717</t>
  </si>
  <si>
    <t>W07841.04944</t>
  </si>
  <si>
    <t>N3538.05061</t>
  </si>
  <si>
    <t>W07841.40445</t>
  </si>
  <si>
    <t>N3538.05801</t>
  </si>
  <si>
    <t>W07841.87341</t>
  </si>
  <si>
    <t>N3537.95083</t>
  </si>
  <si>
    <t>W07842.25032</t>
  </si>
  <si>
    <t>N3537.76254</t>
  </si>
  <si>
    <t>W07842.64138</t>
  </si>
  <si>
    <t>N3537.47833</t>
  </si>
  <si>
    <t>W07842.94039</t>
  </si>
  <si>
    <t>N3537.09467</t>
  </si>
  <si>
    <t>W07843.06206</t>
  </si>
  <si>
    <t>N3536.69684</t>
  </si>
  <si>
    <t>W07842.96389</t>
  </si>
  <si>
    <t>N3536.29709</t>
  </si>
  <si>
    <t>W07842.72829</t>
  </si>
  <si>
    <t>N3535.95011</t>
  </si>
  <si>
    <t>W07842.48077</t>
  </si>
  <si>
    <t>N3535.70453</t>
  </si>
  <si>
    <t>W07842.08842</t>
  </si>
  <si>
    <t>N3535.69069</t>
  </si>
  <si>
    <t>W07841.53288</t>
  </si>
  <si>
    <t>N3535.84615</t>
  </si>
  <si>
    <t>W07841.06746</t>
  </si>
  <si>
    <t>N3536.01803</t>
  </si>
  <si>
    <t>W07840.63809</t>
  </si>
  <si>
    <t>N3536.26200</t>
  </si>
  <si>
    <t>W07840.27246</t>
  </si>
  <si>
    <t>N3536.66015</t>
  </si>
  <si>
    <t>W07840.11120</t>
  </si>
  <si>
    <t>N3537.03448</t>
  </si>
  <si>
    <t>W07840.18620</t>
  </si>
  <si>
    <t>N3537.39175</t>
  </si>
  <si>
    <t>W07840.29595</t>
  </si>
  <si>
    <t>N3537.73647</t>
  </si>
  <si>
    <t>W07840.42566</t>
  </si>
  <si>
    <t>N3538.09116</t>
  </si>
  <si>
    <t>W07840.60205</t>
  </si>
  <si>
    <t>N3538.35219</t>
  </si>
  <si>
    <t>W07840.88625</t>
  </si>
  <si>
    <t>N3538.48094</t>
  </si>
  <si>
    <t>W07841.26895</t>
  </si>
  <si>
    <t>N3538.46131</t>
  </si>
  <si>
    <t>W07841.69059</t>
  </si>
  <si>
    <t>W07842.08423</t>
  </si>
  <si>
    <t>N3538.10886</t>
  </si>
  <si>
    <t>W07842.40578</t>
  </si>
  <si>
    <t>N3537.74194</t>
  </si>
  <si>
    <t>W07842.55995</t>
  </si>
  <si>
    <t>N3537.30066</t>
  </si>
  <si>
    <t>W07842.48657</t>
  </si>
  <si>
    <t>N3536.93116</t>
  </si>
  <si>
    <t>W07842.23615</t>
  </si>
  <si>
    <t>N3536.58837</t>
  </si>
  <si>
    <t>W07841.93746</t>
  </si>
  <si>
    <t>N3536.25846</t>
  </si>
  <si>
    <t>W07841.61013</t>
  </si>
  <si>
    <t>N3535.93467</t>
  </si>
  <si>
    <t>W07841.20071</t>
  </si>
  <si>
    <t>N3535.64853</t>
  </si>
  <si>
    <t>W07840.78100</t>
  </si>
  <si>
    <t>N3535.44575</t>
  </si>
  <si>
    <t>W07840.26763</t>
  </si>
  <si>
    <t>N3535.47311</t>
  </si>
  <si>
    <t>W07839.67379</t>
  </si>
  <si>
    <t>N3535.75249</t>
  </si>
  <si>
    <t>W07839.17715</t>
  </si>
  <si>
    <t>N3536.12843</t>
  </si>
  <si>
    <t>W07839.02458</t>
  </si>
  <si>
    <t>N3536.47379</t>
  </si>
  <si>
    <t>W07839.14850</t>
  </si>
  <si>
    <t>N3536.81303</t>
  </si>
  <si>
    <t>W07839.34999</t>
  </si>
  <si>
    <t>N3537.11430</t>
  </si>
  <si>
    <t>W07839.57819</t>
  </si>
  <si>
    <t>N3537.41331</t>
  </si>
  <si>
    <t>W07839.81669</t>
  </si>
  <si>
    <t>N3537.70524</t>
  </si>
  <si>
    <t>W07840.06871</t>
  </si>
  <si>
    <t>N3537.96692</t>
  </si>
  <si>
    <t>W07840.40474</t>
  </si>
  <si>
    <t>N3538.06702</t>
  </si>
  <si>
    <t>W07840.81448</t>
  </si>
  <si>
    <t>N3538.00748</t>
  </si>
  <si>
    <t>W07841.25286</t>
  </si>
  <si>
    <t>N3537.84429</t>
  </si>
  <si>
    <t>W07841.70701</t>
  </si>
  <si>
    <t>N3537.66051</t>
  </si>
  <si>
    <t>W07842.11739</t>
  </si>
  <si>
    <t>N3537.44132</t>
  </si>
  <si>
    <t>W07842.53388</t>
  </si>
  <si>
    <t>N3537.12943</t>
  </si>
  <si>
    <t>W07842.85961</t>
  </si>
  <si>
    <t>N3536.70907</t>
  </si>
  <si>
    <t>W07842.98352</t>
  </si>
  <si>
    <t>N3536.24881</t>
  </si>
  <si>
    <t>W07842.80392</t>
  </si>
  <si>
    <t>N3535.91246</t>
  </si>
  <si>
    <t>W07842.43796</t>
  </si>
  <si>
    <t>N3535.60089</t>
  </si>
  <si>
    <t>W07842.04143</t>
  </si>
  <si>
    <t>N3535.35531</t>
  </si>
  <si>
    <t>W07841.60562</t>
  </si>
  <si>
    <t>N3535.30510</t>
  </si>
  <si>
    <t>W07841.02659</t>
  </si>
  <si>
    <t>N3535.49983</t>
  </si>
  <si>
    <t>W07840.54089</t>
  </si>
  <si>
    <t>N3535.85291</t>
  </si>
  <si>
    <t>W07840.24832</t>
  </si>
  <si>
    <t>N3536.26104</t>
  </si>
  <si>
    <t>W07840.02108</t>
  </si>
  <si>
    <t>N3536.65146</t>
  </si>
  <si>
    <t>W07840.00209</t>
  </si>
  <si>
    <t>N3536.98845</t>
  </si>
  <si>
    <t>W07840.07612</t>
  </si>
  <si>
    <t>N3537.35924</t>
  </si>
  <si>
    <t>W07840.19070</t>
  </si>
  <si>
    <t>N3537.70203</t>
  </si>
  <si>
    <t>W07840.30142</t>
  </si>
  <si>
    <t>N3538.07249</t>
  </si>
  <si>
    <t>W07840.46557</t>
  </si>
  <si>
    <t>N3538.36507</t>
  </si>
  <si>
    <t>N3538.47643</t>
  </si>
  <si>
    <t>W07841.27925</t>
  </si>
  <si>
    <t>N3538.43459</t>
  </si>
  <si>
    <t>W07841.80035</t>
  </si>
  <si>
    <t>N3538.24437</t>
  </si>
  <si>
    <t>W07842.24098</t>
  </si>
  <si>
    <t>N3538.02775</t>
  </si>
  <si>
    <t>W07842.65973</t>
  </si>
  <si>
    <t>N3537.78410</t>
  </si>
  <si>
    <t>W07843.07493</t>
  </si>
  <si>
    <t>N3537.42587</t>
  </si>
  <si>
    <t>W07843.36268</t>
  </si>
  <si>
    <t>N3536.97300</t>
  </si>
  <si>
    <t>W07843.42319</t>
  </si>
  <si>
    <t>N3536.53687</t>
  </si>
  <si>
    <t>W07843.22267</t>
  </si>
  <si>
    <t>N3536.22016</t>
  </si>
  <si>
    <t>W07842.71992</t>
  </si>
  <si>
    <t>N3536.19248</t>
  </si>
  <si>
    <t>W07842.12414</t>
  </si>
  <si>
    <t>N3536.36596</t>
  </si>
  <si>
    <t>W07841.52354</t>
  </si>
  <si>
    <t>N3536.68654</t>
  </si>
  <si>
    <t>W07841.11928</t>
  </si>
  <si>
    <t>N3537.09949</t>
  </si>
  <si>
    <t>W07840.90685</t>
  </si>
  <si>
    <t>N3537.56716</t>
  </si>
  <si>
    <t>W07840.89365</t>
  </si>
  <si>
    <t>N3537.95823</t>
  </si>
  <si>
    <t>N3538.30810</t>
  </si>
  <si>
    <t>W07841.24063</t>
  </si>
  <si>
    <t>N3538.70174</t>
  </si>
  <si>
    <t>W07841.47687</t>
  </si>
  <si>
    <t>N3539.06545</t>
  </si>
  <si>
    <t>W07841.70990</t>
  </si>
  <si>
    <t>N3539.55275</t>
  </si>
  <si>
    <t>W07841.94422</t>
  </si>
  <si>
    <t>N3539.96538</t>
  </si>
  <si>
    <t>W07842.04561</t>
  </si>
  <si>
    <t>N3540.32941</t>
  </si>
  <si>
    <t>W07842.13702</t>
  </si>
  <si>
    <t>N3540.77101</t>
  </si>
  <si>
    <t>W07842.26255</t>
  </si>
  <si>
    <t>N3541.20778</t>
  </si>
  <si>
    <t>W07842.41125</t>
  </si>
  <si>
    <t>N3541.60174</t>
  </si>
  <si>
    <t>W07842.55383</t>
  </si>
  <si>
    <t>N3541.98830</t>
  </si>
  <si>
    <t>W07842.72796</t>
  </si>
  <si>
    <t>N3542.44632</t>
  </si>
  <si>
    <t>W07842.96614</t>
  </si>
  <si>
    <t>N3542.80745</t>
  </si>
  <si>
    <t>W07843.10937</t>
  </si>
  <si>
    <t>N3543.19852</t>
  </si>
  <si>
    <t>W07843.27868</t>
  </si>
  <si>
    <t>N3543.63851</t>
  </si>
  <si>
    <t>W07843.44315</t>
  </si>
  <si>
    <t>N3544.07463</t>
  </si>
  <si>
    <t>W07843.51621</t>
  </si>
  <si>
    <t>N3544.46248</t>
  </si>
  <si>
    <t>W07843.36011</t>
  </si>
  <si>
    <t>N3544.83713</t>
  </si>
  <si>
    <t>W07843.15540</t>
  </si>
  <si>
    <t>N3545.25974</t>
  </si>
  <si>
    <t>W07842.92398</t>
  </si>
  <si>
    <t>N3545.64179</t>
  </si>
  <si>
    <t>W07842.59954</t>
  </si>
  <si>
    <t>N3545.99359</t>
  </si>
  <si>
    <t>W07842.26770</t>
  </si>
  <si>
    <t>N3546.35891</t>
  </si>
  <si>
    <t>W07841.90721</t>
  </si>
  <si>
    <t>N3546.68303</t>
  </si>
  <si>
    <t>W07841.63266</t>
  </si>
  <si>
    <t>N3547.04963</t>
  </si>
  <si>
    <t>W07841.55959</t>
  </si>
  <si>
    <t>N3547.42557</t>
  </si>
  <si>
    <t>W07841.65068</t>
  </si>
  <si>
    <t>N3547.81953</t>
  </si>
  <si>
    <t>W07841.82224</t>
  </si>
  <si>
    <t>N3548.18968</t>
  </si>
  <si>
    <t>W07842.02791</t>
  </si>
  <si>
    <t>N3548.56690</t>
  </si>
  <si>
    <t>W07842.30503</t>
  </si>
  <si>
    <t>N3548.87396</t>
  </si>
  <si>
    <t>W07842.59342</t>
  </si>
  <si>
    <t>N3549.16171</t>
  </si>
  <si>
    <t>W07842.89630</t>
  </si>
  <si>
    <t>N3549.45010</t>
  </si>
  <si>
    <t>W07843.23909</t>
  </si>
  <si>
    <t>N3549.69214</t>
  </si>
  <si>
    <t>W07843.54775</t>
  </si>
  <si>
    <t>N3549.92807</t>
  </si>
  <si>
    <t>W07843.84355</t>
  </si>
  <si>
    <t>N3550.17559</t>
  </si>
  <si>
    <t>W07844.14835</t>
  </si>
  <si>
    <t>N3550.38319</t>
  </si>
  <si>
    <t>W07844.40295</t>
  </si>
  <si>
    <t>N3550.65581</t>
  </si>
  <si>
    <t>W07844.73447</t>
  </si>
  <si>
    <t>N3550.88369</t>
  </si>
  <si>
    <t>W07845.00902</t>
  </si>
  <si>
    <t>N3551.12927</t>
  </si>
  <si>
    <t>W07845.29194</t>
  </si>
  <si>
    <t>N3551.36713</t>
  </si>
  <si>
    <t>W07845.58355</t>
  </si>
  <si>
    <t>N3551.60821</t>
  </si>
  <si>
    <t>W07845.87387</t>
  </si>
  <si>
    <t>N3551.82675</t>
  </si>
  <si>
    <t>W07846.13619</t>
  </si>
  <si>
    <t>N3552.01730</t>
  </si>
  <si>
    <t>W07846.37083</t>
  </si>
  <si>
    <t>N3552.18467</t>
  </si>
  <si>
    <t>W07846.57490</t>
  </si>
  <si>
    <t>N3552.31438</t>
  </si>
  <si>
    <t>W07846.73325</t>
  </si>
  <si>
    <t>N3552.41448</t>
  </si>
  <si>
    <t>W07846.85266</t>
  </si>
  <si>
    <t>N3552.51522</t>
  </si>
  <si>
    <t>W07846.97401</t>
  </si>
  <si>
    <t>N3552.51168</t>
  </si>
  <si>
    <t>W07846.88678</t>
  </si>
  <si>
    <t>N3552.53325</t>
  </si>
  <si>
    <t>W07846.91028</t>
  </si>
  <si>
    <t>N3552.55385</t>
  </si>
  <si>
    <t>W07846.93603</t>
  </si>
  <si>
    <t>N3552.60180</t>
  </si>
  <si>
    <t>W07846.92895</t>
  </si>
  <si>
    <t>N3552.54516</t>
  </si>
  <si>
    <t>W07846.92380</t>
  </si>
  <si>
    <t>N3552.54097</t>
  </si>
  <si>
    <t>W07846.92122</t>
  </si>
  <si>
    <t xml:space="preserve">Ending </t>
  </si>
  <si>
    <t>Assume ground level at 240 ft / 74 m AGL</t>
  </si>
  <si>
    <t>O3</t>
  </si>
  <si>
    <t>Z</t>
  </si>
  <si>
    <t>m AGL</t>
  </si>
  <si>
    <t>1900 UTC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</si>
  <si>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 xml:space="preserve">Brown "normalized data for plotting" </t>
    </r>
    <r>
      <rPr>
        <b/>
        <sz val="10"/>
        <color indexed="54"/>
        <rFont val="Arial"/>
        <family val="2"/>
      </rPr>
      <t>Gray "WRAL Tower O</t>
    </r>
    <r>
      <rPr>
        <b/>
        <vertAlign val="subscript"/>
        <sz val="10"/>
        <color indexed="54"/>
        <rFont val="Arial"/>
        <family val="2"/>
      </rPr>
      <t>3</t>
    </r>
    <r>
      <rPr>
        <b/>
        <sz val="10"/>
        <color indexed="54"/>
        <rFont val="Arial"/>
        <family val="2"/>
      </rPr>
      <t>"</t>
    </r>
  </si>
  <si>
    <t>1400 EST</t>
  </si>
  <si>
    <t>Lat</t>
  </si>
  <si>
    <t>Lon</t>
  </si>
  <si>
    <t>deg</t>
  </si>
  <si>
    <t>Latest Revision: 02/10/2002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</si>
</sst>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0.0E+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bscript"/>
      <sz val="10"/>
      <color indexed="17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5.75"/>
      <name val="Arial"/>
      <family val="0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vertAlign val="subscript"/>
      <sz val="10"/>
      <color indexed="54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21" fontId="7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1" fontId="0" fillId="0" borderId="0" xfId="0" applyNumberFormat="1" applyAlignment="1">
      <alignment/>
    </xf>
    <xf numFmtId="21" fontId="5" fillId="0" borderId="0" xfId="0" applyNumberFormat="1" applyFont="1" applyAlignment="1">
      <alignment horizontal="center"/>
    </xf>
    <xf numFmtId="166" fontId="9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/>
    </xf>
    <xf numFmtId="0" fontId="23" fillId="0" borderId="0" xfId="0" applyFon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21" fontId="24" fillId="0" borderId="0" xfId="0" applyNumberFormat="1" applyFont="1" applyAlignment="1">
      <alignment/>
    </xf>
    <xf numFmtId="165" fontId="24" fillId="0" borderId="0" xfId="0" applyNumberFormat="1" applyFont="1" applyAlignment="1">
      <alignment/>
    </xf>
    <xf numFmtId="166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chartsheet" Target="chartsheets/sheet10.xml" /><Relationship Id="rId14" Type="http://schemas.openxmlformats.org/officeDocument/2006/relationships/worksheet" Target="worksheets/sheet4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NCDAQ RF-02 08/08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Data!$D$9:$D$361</c:f>
              <c:strCache>
                <c:ptCount val="353"/>
                <c:pt idx="0">
                  <c:v>0.763900459</c:v>
                </c:pt>
                <c:pt idx="1">
                  <c:v>0.764004648</c:v>
                </c:pt>
                <c:pt idx="2">
                  <c:v>0.7641204</c:v>
                </c:pt>
                <c:pt idx="3">
                  <c:v>0.764236093</c:v>
                </c:pt>
                <c:pt idx="4">
                  <c:v>0.764351845</c:v>
                </c:pt>
                <c:pt idx="5">
                  <c:v>0.764467597</c:v>
                </c:pt>
                <c:pt idx="6">
                  <c:v>0.764583349</c:v>
                </c:pt>
                <c:pt idx="7">
                  <c:v>0.764699101</c:v>
                </c:pt>
                <c:pt idx="8">
                  <c:v>0.764814794</c:v>
                </c:pt>
                <c:pt idx="9">
                  <c:v>0.764930546</c:v>
                </c:pt>
                <c:pt idx="10">
                  <c:v>0.765046299</c:v>
                </c:pt>
                <c:pt idx="11">
                  <c:v>0.765162051</c:v>
                </c:pt>
                <c:pt idx="12">
                  <c:v>0.765277803</c:v>
                </c:pt>
                <c:pt idx="13">
                  <c:v>0.765393496</c:v>
                </c:pt>
                <c:pt idx="14">
                  <c:v>0.765509248</c:v>
                </c:pt>
                <c:pt idx="15">
                  <c:v>0.765625</c:v>
                </c:pt>
                <c:pt idx="16">
                  <c:v>0.765740752</c:v>
                </c:pt>
                <c:pt idx="17">
                  <c:v>0.765856504</c:v>
                </c:pt>
                <c:pt idx="18">
                  <c:v>0.765972197</c:v>
                </c:pt>
                <c:pt idx="19">
                  <c:v>0.766087949</c:v>
                </c:pt>
                <c:pt idx="20">
                  <c:v>0.766203701</c:v>
                </c:pt>
                <c:pt idx="21">
                  <c:v>0.766319454</c:v>
                </c:pt>
                <c:pt idx="22">
                  <c:v>0.766435206</c:v>
                </c:pt>
                <c:pt idx="23">
                  <c:v>0.766550899</c:v>
                </c:pt>
                <c:pt idx="24">
                  <c:v>0.766666651</c:v>
                </c:pt>
                <c:pt idx="25">
                  <c:v>0.766782403</c:v>
                </c:pt>
                <c:pt idx="26">
                  <c:v>0.766898155</c:v>
                </c:pt>
                <c:pt idx="27">
                  <c:v>0.767013907</c:v>
                </c:pt>
                <c:pt idx="28">
                  <c:v>0.7671296</c:v>
                </c:pt>
                <c:pt idx="29">
                  <c:v>0.767245352</c:v>
                </c:pt>
                <c:pt idx="30">
                  <c:v>0.767361104</c:v>
                </c:pt>
                <c:pt idx="31">
                  <c:v>0.767476857</c:v>
                </c:pt>
                <c:pt idx="32">
                  <c:v>0.767592609</c:v>
                </c:pt>
                <c:pt idx="33">
                  <c:v>0.767708361</c:v>
                </c:pt>
                <c:pt idx="34">
                  <c:v>0.767824054</c:v>
                </c:pt>
                <c:pt idx="35">
                  <c:v>0.767939806</c:v>
                </c:pt>
                <c:pt idx="36">
                  <c:v>0.768055558</c:v>
                </c:pt>
                <c:pt idx="37">
                  <c:v>0.76817131</c:v>
                </c:pt>
                <c:pt idx="38">
                  <c:v>0.768287063</c:v>
                </c:pt>
                <c:pt idx="39">
                  <c:v>0.768402755</c:v>
                </c:pt>
                <c:pt idx="40">
                  <c:v>0.768518507</c:v>
                </c:pt>
                <c:pt idx="41">
                  <c:v>0.76863426</c:v>
                </c:pt>
                <c:pt idx="42">
                  <c:v>0.768750012</c:v>
                </c:pt>
                <c:pt idx="43">
                  <c:v>0.768865764</c:v>
                </c:pt>
                <c:pt idx="44">
                  <c:v>0.768981457</c:v>
                </c:pt>
                <c:pt idx="45">
                  <c:v>0.769097209</c:v>
                </c:pt>
                <c:pt idx="46">
                  <c:v>0.769212961</c:v>
                </c:pt>
                <c:pt idx="47">
                  <c:v>0.769328713</c:v>
                </c:pt>
                <c:pt idx="48">
                  <c:v>0.769444466</c:v>
                </c:pt>
                <c:pt idx="49">
                  <c:v>0.769560158</c:v>
                </c:pt>
                <c:pt idx="50">
                  <c:v>0.76967591</c:v>
                </c:pt>
                <c:pt idx="51">
                  <c:v>0.769791663</c:v>
                </c:pt>
                <c:pt idx="52">
                  <c:v>0.769907415</c:v>
                </c:pt>
                <c:pt idx="53">
                  <c:v>0.770023167</c:v>
                </c:pt>
                <c:pt idx="54">
                  <c:v>0.77013886</c:v>
                </c:pt>
                <c:pt idx="55">
                  <c:v>0.770254612</c:v>
                </c:pt>
                <c:pt idx="56">
                  <c:v>0.770370364</c:v>
                </c:pt>
                <c:pt idx="57">
                  <c:v>0.770486116</c:v>
                </c:pt>
                <c:pt idx="58">
                  <c:v>0.770601869</c:v>
                </c:pt>
                <c:pt idx="59">
                  <c:v>0.770717621</c:v>
                </c:pt>
                <c:pt idx="60">
                  <c:v>0.770833313</c:v>
                </c:pt>
                <c:pt idx="61">
                  <c:v>0.770949066</c:v>
                </c:pt>
                <c:pt idx="62">
                  <c:v>0.771064818</c:v>
                </c:pt>
                <c:pt idx="63">
                  <c:v>0.77118057</c:v>
                </c:pt>
                <c:pt idx="64">
                  <c:v>0.771296322</c:v>
                </c:pt>
                <c:pt idx="65">
                  <c:v>0.771412015</c:v>
                </c:pt>
                <c:pt idx="66">
                  <c:v>0.771527767</c:v>
                </c:pt>
                <c:pt idx="67">
                  <c:v>0.771643519</c:v>
                </c:pt>
                <c:pt idx="68">
                  <c:v>0.771759272</c:v>
                </c:pt>
                <c:pt idx="69">
                  <c:v>0.771875024</c:v>
                </c:pt>
                <c:pt idx="70">
                  <c:v>0.771990716</c:v>
                </c:pt>
                <c:pt idx="71">
                  <c:v>0.772106469</c:v>
                </c:pt>
                <c:pt idx="72">
                  <c:v>0.772222221</c:v>
                </c:pt>
                <c:pt idx="73">
                  <c:v>0.772337973</c:v>
                </c:pt>
                <c:pt idx="74">
                  <c:v>0.772453725</c:v>
                </c:pt>
                <c:pt idx="75">
                  <c:v>0.772569418</c:v>
                </c:pt>
                <c:pt idx="76">
                  <c:v>0.77268517</c:v>
                </c:pt>
                <c:pt idx="77">
                  <c:v>0.772800922</c:v>
                </c:pt>
                <c:pt idx="78">
                  <c:v>0.772916675</c:v>
                </c:pt>
                <c:pt idx="79">
                  <c:v>0.773032427</c:v>
                </c:pt>
                <c:pt idx="80">
                  <c:v>0.773148119</c:v>
                </c:pt>
                <c:pt idx="81">
                  <c:v>0.773263872</c:v>
                </c:pt>
                <c:pt idx="82">
                  <c:v>0.773379624</c:v>
                </c:pt>
                <c:pt idx="83">
                  <c:v>0.773495376</c:v>
                </c:pt>
                <c:pt idx="84">
                  <c:v>0.773611128</c:v>
                </c:pt>
                <c:pt idx="85">
                  <c:v>0.773726881</c:v>
                </c:pt>
                <c:pt idx="86">
                  <c:v>0.773842573</c:v>
                </c:pt>
                <c:pt idx="87">
                  <c:v>0.773958325</c:v>
                </c:pt>
                <c:pt idx="88">
                  <c:v>0.774074078</c:v>
                </c:pt>
                <c:pt idx="89">
                  <c:v>0.77418983</c:v>
                </c:pt>
                <c:pt idx="90">
                  <c:v>0.774305582</c:v>
                </c:pt>
                <c:pt idx="91">
                  <c:v>0.774421275</c:v>
                </c:pt>
                <c:pt idx="92">
                  <c:v>0.774537027</c:v>
                </c:pt>
                <c:pt idx="93">
                  <c:v>0.774652779</c:v>
                </c:pt>
                <c:pt idx="94">
                  <c:v>0.774768531</c:v>
                </c:pt>
                <c:pt idx="95">
                  <c:v>0.774884284</c:v>
                </c:pt>
                <c:pt idx="96">
                  <c:v>0.774999976</c:v>
                </c:pt>
                <c:pt idx="97">
                  <c:v>0.775115728</c:v>
                </c:pt>
                <c:pt idx="98">
                  <c:v>0.775231481</c:v>
                </c:pt>
                <c:pt idx="99">
                  <c:v>0.775347233</c:v>
                </c:pt>
                <c:pt idx="100">
                  <c:v>0.775462985</c:v>
                </c:pt>
                <c:pt idx="101">
                  <c:v>0.775578678</c:v>
                </c:pt>
                <c:pt idx="102">
                  <c:v>0.77569443</c:v>
                </c:pt>
                <c:pt idx="103">
                  <c:v>0.775810182</c:v>
                </c:pt>
                <c:pt idx="104">
                  <c:v>0.775925934</c:v>
                </c:pt>
                <c:pt idx="105">
                  <c:v>0.776041687</c:v>
                </c:pt>
                <c:pt idx="106">
                  <c:v>0.776157379</c:v>
                </c:pt>
                <c:pt idx="107">
                  <c:v>0.776273131</c:v>
                </c:pt>
                <c:pt idx="108">
                  <c:v>0.776388884</c:v>
                </c:pt>
                <c:pt idx="109">
                  <c:v>0.776504636</c:v>
                </c:pt>
                <c:pt idx="110">
                  <c:v>0.776620388</c:v>
                </c:pt>
                <c:pt idx="111">
                  <c:v>0.77673614</c:v>
                </c:pt>
                <c:pt idx="112">
                  <c:v>0.776851833</c:v>
                </c:pt>
                <c:pt idx="113">
                  <c:v>0.776967585</c:v>
                </c:pt>
                <c:pt idx="114">
                  <c:v>0.777083337</c:v>
                </c:pt>
                <c:pt idx="115">
                  <c:v>0.77719909</c:v>
                </c:pt>
                <c:pt idx="116">
                  <c:v>0.777314842</c:v>
                </c:pt>
                <c:pt idx="117">
                  <c:v>0.777430534</c:v>
                </c:pt>
                <c:pt idx="118">
                  <c:v>0.777546287</c:v>
                </c:pt>
                <c:pt idx="119">
                  <c:v>0.777662039</c:v>
                </c:pt>
                <c:pt idx="120">
                  <c:v>0.777777791</c:v>
                </c:pt>
                <c:pt idx="121">
                  <c:v>0.777893543</c:v>
                </c:pt>
                <c:pt idx="122">
                  <c:v>0.778009236</c:v>
                </c:pt>
                <c:pt idx="123">
                  <c:v>0.778124988</c:v>
                </c:pt>
                <c:pt idx="124">
                  <c:v>0.77824074</c:v>
                </c:pt>
                <c:pt idx="125">
                  <c:v>0.778356493</c:v>
                </c:pt>
                <c:pt idx="126">
                  <c:v>0.778472245</c:v>
                </c:pt>
                <c:pt idx="127">
                  <c:v>0.778587937</c:v>
                </c:pt>
                <c:pt idx="128">
                  <c:v>0.77870369</c:v>
                </c:pt>
                <c:pt idx="129">
                  <c:v>0.778819442</c:v>
                </c:pt>
                <c:pt idx="130">
                  <c:v>0.778935194</c:v>
                </c:pt>
                <c:pt idx="131">
                  <c:v>0.779050946</c:v>
                </c:pt>
                <c:pt idx="132">
                  <c:v>0.779166639</c:v>
                </c:pt>
                <c:pt idx="133">
                  <c:v>0.779282391</c:v>
                </c:pt>
                <c:pt idx="134">
                  <c:v>0.779398143</c:v>
                </c:pt>
                <c:pt idx="135">
                  <c:v>0.779513896</c:v>
                </c:pt>
                <c:pt idx="136">
                  <c:v>0.779629648</c:v>
                </c:pt>
                <c:pt idx="137">
                  <c:v>0.7797454</c:v>
                </c:pt>
                <c:pt idx="138">
                  <c:v>0.779861093</c:v>
                </c:pt>
                <c:pt idx="139">
                  <c:v>0.779976845</c:v>
                </c:pt>
                <c:pt idx="140">
                  <c:v>0.780092597</c:v>
                </c:pt>
                <c:pt idx="141">
                  <c:v>0.780208349</c:v>
                </c:pt>
                <c:pt idx="142">
                  <c:v>0.780324101</c:v>
                </c:pt>
                <c:pt idx="143">
                  <c:v>0.780439794</c:v>
                </c:pt>
                <c:pt idx="144">
                  <c:v>0.780555546</c:v>
                </c:pt>
                <c:pt idx="145">
                  <c:v>0.780671299</c:v>
                </c:pt>
                <c:pt idx="146">
                  <c:v>0.780787051</c:v>
                </c:pt>
                <c:pt idx="147">
                  <c:v>0.780902803</c:v>
                </c:pt>
                <c:pt idx="148">
                  <c:v>0.781018496</c:v>
                </c:pt>
                <c:pt idx="149">
                  <c:v>0.781134248</c:v>
                </c:pt>
                <c:pt idx="150">
                  <c:v>0.78125</c:v>
                </c:pt>
                <c:pt idx="151">
                  <c:v>0.781365752</c:v>
                </c:pt>
                <c:pt idx="152">
                  <c:v>0.781481504</c:v>
                </c:pt>
                <c:pt idx="153">
                  <c:v>0.781597197</c:v>
                </c:pt>
                <c:pt idx="154">
                  <c:v>0.781712949</c:v>
                </c:pt>
                <c:pt idx="155">
                  <c:v>0.781828701</c:v>
                </c:pt>
                <c:pt idx="156">
                  <c:v>0.781944454</c:v>
                </c:pt>
                <c:pt idx="157">
                  <c:v>0.782060206</c:v>
                </c:pt>
                <c:pt idx="158">
                  <c:v>0.782175899</c:v>
                </c:pt>
                <c:pt idx="159">
                  <c:v>0.782291651</c:v>
                </c:pt>
                <c:pt idx="160">
                  <c:v>0.782407403</c:v>
                </c:pt>
                <c:pt idx="161">
                  <c:v>0.782523155</c:v>
                </c:pt>
                <c:pt idx="162">
                  <c:v>0.782638907</c:v>
                </c:pt>
                <c:pt idx="163">
                  <c:v>0.7827546</c:v>
                </c:pt>
                <c:pt idx="164">
                  <c:v>0.782870352</c:v>
                </c:pt>
                <c:pt idx="165">
                  <c:v>0.782986104</c:v>
                </c:pt>
                <c:pt idx="166">
                  <c:v>0.783101857</c:v>
                </c:pt>
                <c:pt idx="167">
                  <c:v>0.783217609</c:v>
                </c:pt>
                <c:pt idx="168">
                  <c:v>0.783333361</c:v>
                </c:pt>
                <c:pt idx="169">
                  <c:v>0.783449054</c:v>
                </c:pt>
                <c:pt idx="170">
                  <c:v>0.783564806</c:v>
                </c:pt>
                <c:pt idx="171">
                  <c:v>0.783680558</c:v>
                </c:pt>
                <c:pt idx="172">
                  <c:v>0.78379631</c:v>
                </c:pt>
                <c:pt idx="173">
                  <c:v>0.783912063</c:v>
                </c:pt>
                <c:pt idx="174">
                  <c:v>0.784027755</c:v>
                </c:pt>
                <c:pt idx="175">
                  <c:v>0.784143507</c:v>
                </c:pt>
                <c:pt idx="176">
                  <c:v>0.78425926</c:v>
                </c:pt>
                <c:pt idx="177">
                  <c:v>0.784375012</c:v>
                </c:pt>
                <c:pt idx="178">
                  <c:v>0.784490764</c:v>
                </c:pt>
                <c:pt idx="179">
                  <c:v>0.784606457</c:v>
                </c:pt>
                <c:pt idx="180">
                  <c:v>0.784722209</c:v>
                </c:pt>
                <c:pt idx="181">
                  <c:v>0.784837961</c:v>
                </c:pt>
                <c:pt idx="182">
                  <c:v>0.784953713</c:v>
                </c:pt>
                <c:pt idx="183">
                  <c:v>0.785069466</c:v>
                </c:pt>
                <c:pt idx="184">
                  <c:v>0.785185158</c:v>
                </c:pt>
                <c:pt idx="185">
                  <c:v>0.78530091</c:v>
                </c:pt>
                <c:pt idx="186">
                  <c:v>0.785416663</c:v>
                </c:pt>
                <c:pt idx="187">
                  <c:v>0.785532415</c:v>
                </c:pt>
                <c:pt idx="188">
                  <c:v>0.785648167</c:v>
                </c:pt>
                <c:pt idx="189">
                  <c:v>0.78576386</c:v>
                </c:pt>
                <c:pt idx="190">
                  <c:v>0.785879612</c:v>
                </c:pt>
                <c:pt idx="191">
                  <c:v>0.785995364</c:v>
                </c:pt>
                <c:pt idx="192">
                  <c:v>0.786111116</c:v>
                </c:pt>
                <c:pt idx="193">
                  <c:v>0.786226869</c:v>
                </c:pt>
                <c:pt idx="194">
                  <c:v>0.786342621</c:v>
                </c:pt>
                <c:pt idx="195">
                  <c:v>0.786458313</c:v>
                </c:pt>
                <c:pt idx="196">
                  <c:v>0.786574066</c:v>
                </c:pt>
                <c:pt idx="197">
                  <c:v>0.786689818</c:v>
                </c:pt>
                <c:pt idx="198">
                  <c:v>0.78680557</c:v>
                </c:pt>
                <c:pt idx="199">
                  <c:v>0.786921322</c:v>
                </c:pt>
                <c:pt idx="200">
                  <c:v>0.787037015</c:v>
                </c:pt>
                <c:pt idx="201">
                  <c:v>0.787152767</c:v>
                </c:pt>
                <c:pt idx="202">
                  <c:v>0.787268519</c:v>
                </c:pt>
                <c:pt idx="203">
                  <c:v>0.787384272</c:v>
                </c:pt>
                <c:pt idx="204">
                  <c:v>0.787500024</c:v>
                </c:pt>
                <c:pt idx="205">
                  <c:v>0.787615716</c:v>
                </c:pt>
                <c:pt idx="206">
                  <c:v>0.787731469</c:v>
                </c:pt>
                <c:pt idx="207">
                  <c:v>0.787847221</c:v>
                </c:pt>
                <c:pt idx="208">
                  <c:v>0.787962973</c:v>
                </c:pt>
                <c:pt idx="209">
                  <c:v>0.788078725</c:v>
                </c:pt>
                <c:pt idx="210">
                  <c:v>0.788194418</c:v>
                </c:pt>
                <c:pt idx="211">
                  <c:v>0.78831017</c:v>
                </c:pt>
                <c:pt idx="212">
                  <c:v>0.788425922</c:v>
                </c:pt>
                <c:pt idx="213">
                  <c:v>0.788541675</c:v>
                </c:pt>
                <c:pt idx="214">
                  <c:v>0.788657427</c:v>
                </c:pt>
                <c:pt idx="215">
                  <c:v>0.788773119</c:v>
                </c:pt>
                <c:pt idx="216">
                  <c:v>0.788888872</c:v>
                </c:pt>
                <c:pt idx="217">
                  <c:v>0.789004624</c:v>
                </c:pt>
                <c:pt idx="218">
                  <c:v>0.789120376</c:v>
                </c:pt>
                <c:pt idx="219">
                  <c:v>0.789236128</c:v>
                </c:pt>
                <c:pt idx="220">
                  <c:v>0.789351881</c:v>
                </c:pt>
                <c:pt idx="221">
                  <c:v>0.789467573</c:v>
                </c:pt>
                <c:pt idx="222">
                  <c:v>0.789583325</c:v>
                </c:pt>
                <c:pt idx="223">
                  <c:v>0.789699078</c:v>
                </c:pt>
                <c:pt idx="224">
                  <c:v>0.78981483</c:v>
                </c:pt>
                <c:pt idx="225">
                  <c:v>0.789930582</c:v>
                </c:pt>
                <c:pt idx="226">
                  <c:v>0.790046275</c:v>
                </c:pt>
                <c:pt idx="227">
                  <c:v>0.790162027</c:v>
                </c:pt>
                <c:pt idx="228">
                  <c:v>0.790277779</c:v>
                </c:pt>
                <c:pt idx="229">
                  <c:v>0.790393531</c:v>
                </c:pt>
                <c:pt idx="230">
                  <c:v>0.790509284</c:v>
                </c:pt>
                <c:pt idx="231">
                  <c:v>0.790624976</c:v>
                </c:pt>
                <c:pt idx="232">
                  <c:v>0.790740728</c:v>
                </c:pt>
                <c:pt idx="233">
                  <c:v>0.790856481</c:v>
                </c:pt>
                <c:pt idx="234">
                  <c:v>0.790972233</c:v>
                </c:pt>
                <c:pt idx="235">
                  <c:v>0.791087985</c:v>
                </c:pt>
                <c:pt idx="236">
                  <c:v>0.791203678</c:v>
                </c:pt>
                <c:pt idx="237">
                  <c:v>0.79131943</c:v>
                </c:pt>
                <c:pt idx="238">
                  <c:v>0.791435182</c:v>
                </c:pt>
                <c:pt idx="239">
                  <c:v>0.791550934</c:v>
                </c:pt>
                <c:pt idx="240">
                  <c:v>0.791666687</c:v>
                </c:pt>
                <c:pt idx="241">
                  <c:v>0.791782379</c:v>
                </c:pt>
                <c:pt idx="242">
                  <c:v>0.791898131</c:v>
                </c:pt>
                <c:pt idx="243">
                  <c:v>0.792013884</c:v>
                </c:pt>
                <c:pt idx="244">
                  <c:v>0.792129636</c:v>
                </c:pt>
                <c:pt idx="245">
                  <c:v>0.792245388</c:v>
                </c:pt>
                <c:pt idx="246">
                  <c:v>0.79236114</c:v>
                </c:pt>
                <c:pt idx="247">
                  <c:v>0.792476833</c:v>
                </c:pt>
                <c:pt idx="248">
                  <c:v>0.792592585</c:v>
                </c:pt>
                <c:pt idx="249">
                  <c:v>0.792708337</c:v>
                </c:pt>
                <c:pt idx="250">
                  <c:v>0.79282409</c:v>
                </c:pt>
                <c:pt idx="251">
                  <c:v>0.792939842</c:v>
                </c:pt>
                <c:pt idx="252">
                  <c:v>0.793055534</c:v>
                </c:pt>
                <c:pt idx="253">
                  <c:v>0.793171287</c:v>
                </c:pt>
                <c:pt idx="254">
                  <c:v>0.793287039</c:v>
                </c:pt>
                <c:pt idx="255">
                  <c:v>0.793402791</c:v>
                </c:pt>
                <c:pt idx="256">
                  <c:v>0.793518543</c:v>
                </c:pt>
                <c:pt idx="257">
                  <c:v>0.793634236</c:v>
                </c:pt>
                <c:pt idx="258">
                  <c:v>0.793749988</c:v>
                </c:pt>
                <c:pt idx="259">
                  <c:v>0.79386574</c:v>
                </c:pt>
                <c:pt idx="260">
                  <c:v>0.793981493</c:v>
                </c:pt>
                <c:pt idx="261">
                  <c:v>0.794097245</c:v>
                </c:pt>
                <c:pt idx="262">
                  <c:v>0.794212937</c:v>
                </c:pt>
                <c:pt idx="263">
                  <c:v>0.79432869</c:v>
                </c:pt>
                <c:pt idx="264">
                  <c:v>0.794444442</c:v>
                </c:pt>
                <c:pt idx="265">
                  <c:v>0.794560194</c:v>
                </c:pt>
                <c:pt idx="266">
                  <c:v>0.794675946</c:v>
                </c:pt>
                <c:pt idx="267">
                  <c:v>0.794791639</c:v>
                </c:pt>
                <c:pt idx="268">
                  <c:v>0.794907391</c:v>
                </c:pt>
                <c:pt idx="269">
                  <c:v>0.795023143</c:v>
                </c:pt>
                <c:pt idx="270">
                  <c:v>0.795138896</c:v>
                </c:pt>
                <c:pt idx="271">
                  <c:v>0.795254648</c:v>
                </c:pt>
                <c:pt idx="272">
                  <c:v>0.7953704</c:v>
                </c:pt>
                <c:pt idx="273">
                  <c:v>0.795486093</c:v>
                </c:pt>
                <c:pt idx="274">
                  <c:v>0.795601845</c:v>
                </c:pt>
                <c:pt idx="275">
                  <c:v>0.795717597</c:v>
                </c:pt>
                <c:pt idx="276">
                  <c:v>0.795833349</c:v>
                </c:pt>
                <c:pt idx="277">
                  <c:v>0.795949101</c:v>
                </c:pt>
                <c:pt idx="278">
                  <c:v>0.796064794</c:v>
                </c:pt>
                <c:pt idx="279">
                  <c:v>0.796180546</c:v>
                </c:pt>
                <c:pt idx="280">
                  <c:v>0.796296299</c:v>
                </c:pt>
                <c:pt idx="281">
                  <c:v>0.796412051</c:v>
                </c:pt>
                <c:pt idx="282">
                  <c:v>0.796527803</c:v>
                </c:pt>
                <c:pt idx="283">
                  <c:v>0.796643496</c:v>
                </c:pt>
                <c:pt idx="284">
                  <c:v>0.796759248</c:v>
                </c:pt>
                <c:pt idx="285">
                  <c:v>0.796875</c:v>
                </c:pt>
                <c:pt idx="286">
                  <c:v>0.796990752</c:v>
                </c:pt>
                <c:pt idx="287">
                  <c:v>0.797106504</c:v>
                </c:pt>
                <c:pt idx="288">
                  <c:v>0.797222197</c:v>
                </c:pt>
                <c:pt idx="289">
                  <c:v>0.797337949</c:v>
                </c:pt>
                <c:pt idx="290">
                  <c:v>0.797453701</c:v>
                </c:pt>
                <c:pt idx="291">
                  <c:v>0.797569454</c:v>
                </c:pt>
                <c:pt idx="292">
                  <c:v>0.797685206</c:v>
                </c:pt>
                <c:pt idx="293">
                  <c:v>0.797800899</c:v>
                </c:pt>
                <c:pt idx="294">
                  <c:v>0.797916651</c:v>
                </c:pt>
                <c:pt idx="295">
                  <c:v>0.798032403</c:v>
                </c:pt>
                <c:pt idx="296">
                  <c:v>0.798148155</c:v>
                </c:pt>
                <c:pt idx="297">
                  <c:v>0.798263907</c:v>
                </c:pt>
                <c:pt idx="298">
                  <c:v>0.7983796</c:v>
                </c:pt>
                <c:pt idx="299">
                  <c:v>0.798495352</c:v>
                </c:pt>
                <c:pt idx="300">
                  <c:v>0.798611104</c:v>
                </c:pt>
                <c:pt idx="301">
                  <c:v>0.798726857</c:v>
                </c:pt>
                <c:pt idx="302">
                  <c:v>0.798842609</c:v>
                </c:pt>
                <c:pt idx="303">
                  <c:v>0.798958361</c:v>
                </c:pt>
                <c:pt idx="304">
                  <c:v>0.799074054</c:v>
                </c:pt>
                <c:pt idx="305">
                  <c:v>0.799189806</c:v>
                </c:pt>
                <c:pt idx="306">
                  <c:v>0.799305558</c:v>
                </c:pt>
                <c:pt idx="307">
                  <c:v>0.79942131</c:v>
                </c:pt>
                <c:pt idx="308">
                  <c:v>0.799537063</c:v>
                </c:pt>
                <c:pt idx="309">
                  <c:v>0.799652755</c:v>
                </c:pt>
                <c:pt idx="310">
                  <c:v>0.799768507</c:v>
                </c:pt>
                <c:pt idx="311">
                  <c:v>0.79988426</c:v>
                </c:pt>
                <c:pt idx="312">
                  <c:v>0.800000012</c:v>
                </c:pt>
                <c:pt idx="313">
                  <c:v>0.800115764</c:v>
                </c:pt>
                <c:pt idx="314">
                  <c:v>0.800231457</c:v>
                </c:pt>
                <c:pt idx="315">
                  <c:v>0.800347209</c:v>
                </c:pt>
                <c:pt idx="316">
                  <c:v>0.800462961</c:v>
                </c:pt>
                <c:pt idx="317">
                  <c:v>0.800578713</c:v>
                </c:pt>
                <c:pt idx="318">
                  <c:v>0.800694466</c:v>
                </c:pt>
                <c:pt idx="319">
                  <c:v>0.800810158</c:v>
                </c:pt>
                <c:pt idx="320">
                  <c:v>0.80092591</c:v>
                </c:pt>
                <c:pt idx="321">
                  <c:v>0.801041663</c:v>
                </c:pt>
                <c:pt idx="322">
                  <c:v>0.801157415</c:v>
                </c:pt>
                <c:pt idx="323">
                  <c:v>0.801273167</c:v>
                </c:pt>
                <c:pt idx="324">
                  <c:v>0.80138886</c:v>
                </c:pt>
                <c:pt idx="325">
                  <c:v>0.801504612</c:v>
                </c:pt>
                <c:pt idx="326">
                  <c:v>0.801620364</c:v>
                </c:pt>
                <c:pt idx="327">
                  <c:v>0.801736116</c:v>
                </c:pt>
                <c:pt idx="328">
                  <c:v>0.801851869</c:v>
                </c:pt>
                <c:pt idx="329">
                  <c:v>0.801967621</c:v>
                </c:pt>
                <c:pt idx="330">
                  <c:v>0.802083313</c:v>
                </c:pt>
                <c:pt idx="331">
                  <c:v>0.802199066</c:v>
                </c:pt>
                <c:pt idx="332">
                  <c:v>0.802314818</c:v>
                </c:pt>
                <c:pt idx="333">
                  <c:v>0.80243057</c:v>
                </c:pt>
                <c:pt idx="334">
                  <c:v>0.802546322</c:v>
                </c:pt>
                <c:pt idx="335">
                  <c:v>0.802662015</c:v>
                </c:pt>
                <c:pt idx="336">
                  <c:v>0.802777767</c:v>
                </c:pt>
                <c:pt idx="337">
                  <c:v>0.802893519</c:v>
                </c:pt>
                <c:pt idx="338">
                  <c:v>0.803009272</c:v>
                </c:pt>
                <c:pt idx="339">
                  <c:v>0.803125024</c:v>
                </c:pt>
                <c:pt idx="340">
                  <c:v>0.803240716</c:v>
                </c:pt>
                <c:pt idx="341">
                  <c:v>0.803356469</c:v>
                </c:pt>
                <c:pt idx="342">
                  <c:v>0.803472221</c:v>
                </c:pt>
                <c:pt idx="343">
                  <c:v>0.803587973</c:v>
                </c:pt>
                <c:pt idx="344">
                  <c:v>0.803703725</c:v>
                </c:pt>
                <c:pt idx="345">
                  <c:v>0.803819418</c:v>
                </c:pt>
                <c:pt idx="346">
                  <c:v>0.80393517</c:v>
                </c:pt>
                <c:pt idx="347">
                  <c:v>0.804050922</c:v>
                </c:pt>
                <c:pt idx="348">
                  <c:v>0.804166675</c:v>
                </c:pt>
                <c:pt idx="349">
                  <c:v>0.804282427</c:v>
                </c:pt>
                <c:pt idx="350">
                  <c:v>0.804398119</c:v>
                </c:pt>
                <c:pt idx="351">
                  <c:v>0.804513872</c:v>
                </c:pt>
                <c:pt idx="352">
                  <c:v>0.804594934</c:v>
                </c:pt>
              </c:strCache>
            </c:strRef>
          </c:xVal>
          <c:yVal>
            <c:numRef>
              <c:f>Data!$N$9:$N$361</c:f>
              <c:numCache>
                <c:ptCount val="353"/>
                <c:pt idx="0">
                  <c:v>138.36298740640504</c:v>
                </c:pt>
                <c:pt idx="1">
                  <c:v>140.81048500392492</c:v>
                </c:pt>
                <c:pt idx="2">
                  <c:v>139.17873978900624</c:v>
                </c:pt>
                <c:pt idx="3">
                  <c:v>139.17873978900624</c:v>
                </c:pt>
                <c:pt idx="4">
                  <c:v>139.9945723162615</c:v>
                </c:pt>
                <c:pt idx="5">
                  <c:v>137.5473151527167</c:v>
                </c:pt>
                <c:pt idx="6">
                  <c:v>135.9162109691185</c:v>
                </c:pt>
                <c:pt idx="7">
                  <c:v>137.5473151527167</c:v>
                </c:pt>
                <c:pt idx="8">
                  <c:v>137.5473151527167</c:v>
                </c:pt>
                <c:pt idx="9">
                  <c:v>140.81048500392492</c:v>
                </c:pt>
                <c:pt idx="10">
                  <c:v>137.5473151527167</c:v>
                </c:pt>
                <c:pt idx="11">
                  <c:v>139.17873978900624</c:v>
                </c:pt>
                <c:pt idx="12">
                  <c:v>139.17873978900624</c:v>
                </c:pt>
                <c:pt idx="13">
                  <c:v>136.73172301220006</c:v>
                </c:pt>
                <c:pt idx="14">
                  <c:v>135.9162109691185</c:v>
                </c:pt>
                <c:pt idx="15">
                  <c:v>135.9162109691185</c:v>
                </c:pt>
                <c:pt idx="16">
                  <c:v>139.17873978900624</c:v>
                </c:pt>
                <c:pt idx="17">
                  <c:v>137.5473151527167</c:v>
                </c:pt>
                <c:pt idx="18">
                  <c:v>139.17873978900624</c:v>
                </c:pt>
                <c:pt idx="19">
                  <c:v>138.36298740640504</c:v>
                </c:pt>
                <c:pt idx="20">
                  <c:v>139.17873978900624</c:v>
                </c:pt>
                <c:pt idx="21">
                  <c:v>136.73172301220006</c:v>
                </c:pt>
                <c:pt idx="22">
                  <c:v>137.5473151527167</c:v>
                </c:pt>
                <c:pt idx="23">
                  <c:v>135.9162109691185</c:v>
                </c:pt>
                <c:pt idx="24">
                  <c:v>139.17873978900624</c:v>
                </c:pt>
                <c:pt idx="25">
                  <c:v>138.36298740640504</c:v>
                </c:pt>
                <c:pt idx="26">
                  <c:v>136.73172301220006</c:v>
                </c:pt>
                <c:pt idx="27">
                  <c:v>139.17873978900624</c:v>
                </c:pt>
                <c:pt idx="28">
                  <c:v>140.81048500392492</c:v>
                </c:pt>
                <c:pt idx="29">
                  <c:v>138.36298740640504</c:v>
                </c:pt>
                <c:pt idx="30">
                  <c:v>139.17873978900624</c:v>
                </c:pt>
                <c:pt idx="31">
                  <c:v>139.9945723162615</c:v>
                </c:pt>
                <c:pt idx="32">
                  <c:v>139.9945723162615</c:v>
                </c:pt>
                <c:pt idx="33">
                  <c:v>139.17873978900624</c:v>
                </c:pt>
                <c:pt idx="34">
                  <c:v>141.62647786774596</c:v>
                </c:pt>
                <c:pt idx="35">
                  <c:v>141.62647786774596</c:v>
                </c:pt>
                <c:pt idx="36">
                  <c:v>137.5473151527167</c:v>
                </c:pt>
                <c:pt idx="37">
                  <c:v>136.73172301220006</c:v>
                </c:pt>
                <c:pt idx="38">
                  <c:v>140.81048500392492</c:v>
                </c:pt>
                <c:pt idx="39">
                  <c:v>142.4425509234851</c:v>
                </c:pt>
                <c:pt idx="40">
                  <c:v>134.2854271123449</c:v>
                </c:pt>
                <c:pt idx="41">
                  <c:v>133.4701552672056</c:v>
                </c:pt>
                <c:pt idx="42">
                  <c:v>142.4425509234851</c:v>
                </c:pt>
                <c:pt idx="43">
                  <c:v>171.87472207110198</c:v>
                </c:pt>
                <c:pt idx="44">
                  <c:v>212.1035433701279</c:v>
                </c:pt>
                <c:pt idx="45">
                  <c:v>254.18237750865507</c:v>
                </c:pt>
                <c:pt idx="46">
                  <c:v>298.97007838028753</c:v>
                </c:pt>
                <c:pt idx="47">
                  <c:v>335.6432144061812</c:v>
                </c:pt>
                <c:pt idx="48">
                  <c:v>364.0928942542581</c:v>
                </c:pt>
                <c:pt idx="49">
                  <c:v>397.6883739690147</c:v>
                </c:pt>
                <c:pt idx="50">
                  <c:v>440.72068283664356</c:v>
                </c:pt>
                <c:pt idx="51">
                  <c:v>473.7788700693299</c:v>
                </c:pt>
                <c:pt idx="52">
                  <c:v>498.4461957410999</c:v>
                </c:pt>
                <c:pt idx="53">
                  <c:v>516.35459588483</c:v>
                </c:pt>
                <c:pt idx="54">
                  <c:v>540.292699398975</c:v>
                </c:pt>
                <c:pt idx="55">
                  <c:v>563.44140955734</c:v>
                </c:pt>
                <c:pt idx="56">
                  <c:v>573.7504752786688</c:v>
                </c:pt>
                <c:pt idx="57">
                  <c:v>590.9607433499912</c:v>
                </c:pt>
                <c:pt idx="58">
                  <c:v>606.4805406924204</c:v>
                </c:pt>
                <c:pt idx="59">
                  <c:v>622.0293983193883</c:v>
                </c:pt>
                <c:pt idx="60">
                  <c:v>644.540384440932</c:v>
                </c:pt>
                <c:pt idx="61">
                  <c:v>646.2745290378157</c:v>
                </c:pt>
                <c:pt idx="62">
                  <c:v>651.4791367744747</c:v>
                </c:pt>
                <c:pt idx="63">
                  <c:v>653.2147311735187</c:v>
                </c:pt>
                <c:pt idx="64">
                  <c:v>654.0826644245834</c:v>
                </c:pt>
                <c:pt idx="65">
                  <c:v>641.0731813124812</c:v>
                </c:pt>
                <c:pt idx="66">
                  <c:v>635.0090571471012</c:v>
                </c:pt>
                <c:pt idx="67">
                  <c:v>634.1431150876062</c:v>
                </c:pt>
                <c:pt idx="68">
                  <c:v>638.4737286783262</c:v>
                </c:pt>
                <c:pt idx="69">
                  <c:v>645.4074114709032</c:v>
                </c:pt>
                <c:pt idx="70">
                  <c:v>646.2745290378157</c:v>
                </c:pt>
                <c:pt idx="71">
                  <c:v>648.8764251493421</c:v>
                </c:pt>
                <c:pt idx="72">
                  <c:v>645.4074114709032</c:v>
                </c:pt>
                <c:pt idx="73">
                  <c:v>638.4737286783262</c:v>
                </c:pt>
                <c:pt idx="74">
                  <c:v>638.4737286783262</c:v>
                </c:pt>
                <c:pt idx="75">
                  <c:v>638.4737286783262</c:v>
                </c:pt>
                <c:pt idx="76">
                  <c:v>635.0090571471012</c:v>
                </c:pt>
                <c:pt idx="77">
                  <c:v>628.9493581965141</c:v>
                </c:pt>
                <c:pt idx="78">
                  <c:v>632.4115018247359</c:v>
                </c:pt>
                <c:pt idx="79">
                  <c:v>631.5458305837125</c:v>
                </c:pt>
                <c:pt idx="80">
                  <c:v>628.0840477833945</c:v>
                </c:pt>
                <c:pt idx="81">
                  <c:v>622.8940780069499</c:v>
                </c:pt>
                <c:pt idx="82">
                  <c:v>636.741212216376</c:v>
                </c:pt>
                <c:pt idx="83">
                  <c:v>632.4115018247359</c:v>
                </c:pt>
                <c:pt idx="84">
                  <c:v>622.0293983193883</c:v>
                </c:pt>
                <c:pt idx="85">
                  <c:v>618.5715796677166</c:v>
                </c:pt>
                <c:pt idx="86">
                  <c:v>620.3003090113173</c:v>
                </c:pt>
                <c:pt idx="87">
                  <c:v>603.8918926623128</c:v>
                </c:pt>
                <c:pt idx="88">
                  <c:v>576.3297426924782</c:v>
                </c:pt>
                <c:pt idx="89">
                  <c:v>559.149739932639</c:v>
                </c:pt>
                <c:pt idx="90">
                  <c:v>549.7158669745787</c:v>
                </c:pt>
                <c:pt idx="91">
                  <c:v>530.8802129368248</c:v>
                </c:pt>
                <c:pt idx="92">
                  <c:v>523.1870153771445</c:v>
                </c:pt>
                <c:pt idx="93">
                  <c:v>532.5907807401757</c:v>
                </c:pt>
                <c:pt idx="94">
                  <c:v>518.9160944518485</c:v>
                </c:pt>
                <c:pt idx="95">
                  <c:v>503.55894174479084</c:v>
                </c:pt>
                <c:pt idx="96">
                  <c:v>483.12681815695953</c:v>
                </c:pt>
                <c:pt idx="97">
                  <c:v>469.5332790100283</c:v>
                </c:pt>
                <c:pt idx="98">
                  <c:v>455.96195607589135</c:v>
                </c:pt>
                <c:pt idx="99">
                  <c:v>481.4264083277348</c:v>
                </c:pt>
                <c:pt idx="100">
                  <c:v>492.4853013043408</c:v>
                </c:pt>
                <c:pt idx="101">
                  <c:v>477.1769064838048</c:v>
                </c:pt>
                <c:pt idx="102">
                  <c:v>478.0266328976457</c:v>
                </c:pt>
                <c:pt idx="103">
                  <c:v>480.57633396839077</c:v>
                </c:pt>
                <c:pt idx="104">
                  <c:v>489.08099609236905</c:v>
                </c:pt>
                <c:pt idx="105">
                  <c:v>500.1500946640795</c:v>
                </c:pt>
                <c:pt idx="106">
                  <c:v>482.2765697179831</c:v>
                </c:pt>
                <c:pt idx="107">
                  <c:v>453.4198004240149</c:v>
                </c:pt>
                <c:pt idx="108">
                  <c:v>432.2653808414799</c:v>
                </c:pt>
                <c:pt idx="109">
                  <c:v>399.37172110066604</c:v>
                </c:pt>
                <c:pt idx="110">
                  <c:v>354.8779157457281</c:v>
                </c:pt>
                <c:pt idx="111">
                  <c:v>329.79800730636504</c:v>
                </c:pt>
                <c:pt idx="112">
                  <c:v>295.6441741115369</c:v>
                </c:pt>
                <c:pt idx="113">
                  <c:v>253.35524952629834</c:v>
                </c:pt>
                <c:pt idx="114">
                  <c:v>207.167081495631</c:v>
                </c:pt>
                <c:pt idx="115">
                  <c:v>166.96211019127975</c:v>
                </c:pt>
                <c:pt idx="116">
                  <c:v>129.3949962454377</c:v>
                </c:pt>
                <c:pt idx="117">
                  <c:v>89.56391628159155</c:v>
                </c:pt>
                <c:pt idx="118">
                  <c:v>91.18594018986401</c:v>
                </c:pt>
                <c:pt idx="119">
                  <c:v>147.3406741712832</c:v>
                </c:pt>
                <c:pt idx="120">
                  <c:v>184.16898188776727</c:v>
                </c:pt>
                <c:pt idx="121">
                  <c:v>210.45772999203217</c:v>
                </c:pt>
                <c:pt idx="122">
                  <c:v>233.52885402267603</c:v>
                </c:pt>
                <c:pt idx="123">
                  <c:v>259.9745813809872</c:v>
                </c:pt>
                <c:pt idx="124">
                  <c:v>279.86429477500855</c:v>
                </c:pt>
                <c:pt idx="125">
                  <c:v>293.981721378856</c:v>
                </c:pt>
                <c:pt idx="126">
                  <c:v>317.2864012449795</c:v>
                </c:pt>
                <c:pt idx="127">
                  <c:v>356.55260595449096</c:v>
                </c:pt>
                <c:pt idx="128">
                  <c:v>366.60784597869616</c:v>
                </c:pt>
                <c:pt idx="129">
                  <c:v>390.9583957892726</c:v>
                </c:pt>
                <c:pt idx="130">
                  <c:v>406.1085241246599</c:v>
                </c:pt>
                <c:pt idx="131">
                  <c:v>422.97448172935117</c:v>
                </c:pt>
                <c:pt idx="132">
                  <c:v>433.1105237226746</c:v>
                </c:pt>
                <c:pt idx="133">
                  <c:v>450.87842278459254</c:v>
                </c:pt>
                <c:pt idx="134">
                  <c:v>473.7788700693299</c:v>
                </c:pt>
                <c:pt idx="135">
                  <c:v>489.93194156342133</c:v>
                </c:pt>
                <c:pt idx="136">
                  <c:v>504.41137221025156</c:v>
                </c:pt>
                <c:pt idx="137">
                  <c:v>525.7506227158485</c:v>
                </c:pt>
                <c:pt idx="138">
                  <c:v>531.7354527925693</c:v>
                </c:pt>
                <c:pt idx="139">
                  <c:v>540.292699398975</c:v>
                </c:pt>
                <c:pt idx="140">
                  <c:v>563.44140955734</c:v>
                </c:pt>
                <c:pt idx="141">
                  <c:v>579.7700126006182</c:v>
                </c:pt>
                <c:pt idx="142">
                  <c:v>592.6837335775642</c:v>
                </c:pt>
                <c:pt idx="143">
                  <c:v>606.4805406924204</c:v>
                </c:pt>
                <c:pt idx="144">
                  <c:v>621.1648086604248</c:v>
                </c:pt>
                <c:pt idx="145">
                  <c:v>627.218827530254</c:v>
                </c:pt>
                <c:pt idx="146">
                  <c:v>638.4737286783262</c:v>
                </c:pt>
                <c:pt idx="147">
                  <c:v>655.8188031246145</c:v>
                </c:pt>
                <c:pt idx="148">
                  <c:v>677.5512190149313</c:v>
                </c:pt>
                <c:pt idx="149">
                  <c:v>681.0336897608752</c:v>
                </c:pt>
                <c:pt idx="150">
                  <c:v>688.00301570249</c:v>
                </c:pt>
                <c:pt idx="151">
                  <c:v>705.4519638584684</c:v>
                </c:pt>
                <c:pt idx="152">
                  <c:v>722.0624948556092</c:v>
                </c:pt>
                <c:pt idx="153">
                  <c:v>736.9527655322404</c:v>
                </c:pt>
                <c:pt idx="154">
                  <c:v>742.2145365639274</c:v>
                </c:pt>
                <c:pt idx="155">
                  <c:v>745.7242371115258</c:v>
                </c:pt>
                <c:pt idx="156">
                  <c:v>757.1410193906797</c:v>
                </c:pt>
                <c:pt idx="157">
                  <c:v>759.7778920369171</c:v>
                </c:pt>
                <c:pt idx="158">
                  <c:v>765.0541506314567</c:v>
                </c:pt>
                <c:pt idx="159">
                  <c:v>773.8553717754485</c:v>
                </c:pt>
                <c:pt idx="160">
                  <c:v>790.6034349940794</c:v>
                </c:pt>
                <c:pt idx="161">
                  <c:v>795.8993225281718</c:v>
                </c:pt>
                <c:pt idx="162">
                  <c:v>815.3465243251687</c:v>
                </c:pt>
                <c:pt idx="163">
                  <c:v>832.1785646610956</c:v>
                </c:pt>
                <c:pt idx="164">
                  <c:v>847.2677862064259</c:v>
                </c:pt>
                <c:pt idx="165">
                  <c:v>862.3844765002516</c:v>
                </c:pt>
                <c:pt idx="166">
                  <c:v>877.5287357344102</c:v>
                </c:pt>
                <c:pt idx="167">
                  <c:v>885.5574802335229</c:v>
                </c:pt>
                <c:pt idx="168">
                  <c:v>898.0620882981234</c:v>
                </c:pt>
                <c:pt idx="169">
                  <c:v>913.271613998623</c:v>
                </c:pt>
                <c:pt idx="170">
                  <c:v>927.6119545244387</c:v>
                </c:pt>
                <c:pt idx="171">
                  <c:v>949.1690064284048</c:v>
                </c:pt>
                <c:pt idx="172">
                  <c:v>951.8675770112179</c:v>
                </c:pt>
                <c:pt idx="173">
                  <c:v>953.667111392949</c:v>
                </c:pt>
                <c:pt idx="174">
                  <c:v>968.9789193350041</c:v>
                </c:pt>
                <c:pt idx="175">
                  <c:v>981.6098777903264</c:v>
                </c:pt>
                <c:pt idx="176">
                  <c:v>989.7399368947972</c:v>
                </c:pt>
                <c:pt idx="177">
                  <c:v>1011.4590897437249</c:v>
                </c:pt>
                <c:pt idx="178">
                  <c:v>1032.3267195788185</c:v>
                </c:pt>
                <c:pt idx="179">
                  <c:v>1045.964350123129</c:v>
                </c:pt>
                <c:pt idx="180">
                  <c:v>1063.2708968436355</c:v>
                </c:pt>
                <c:pt idx="181">
                  <c:v>1072.3941139467734</c:v>
                </c:pt>
                <c:pt idx="182">
                  <c:v>1076.0462091664992</c:v>
                </c:pt>
                <c:pt idx="183">
                  <c:v>1088.8412061078118</c:v>
                </c:pt>
                <c:pt idx="184">
                  <c:v>1101.655948422607</c:v>
                </c:pt>
                <c:pt idx="185">
                  <c:v>1109.9044522019865</c:v>
                </c:pt>
                <c:pt idx="186">
                  <c:v>1118.1611575552738</c:v>
                </c:pt>
                <c:pt idx="187">
                  <c:v>1131.0212618078685</c:v>
                </c:pt>
                <c:pt idx="188">
                  <c:v>1149.4274565809296</c:v>
                </c:pt>
                <c:pt idx="189">
                  <c:v>1165.104864016615</c:v>
                </c:pt>
                <c:pt idx="190">
                  <c:v>1170.6451409075528</c:v>
                </c:pt>
                <c:pt idx="191">
                  <c:v>1196.5487535367793</c:v>
                </c:pt>
                <c:pt idx="192">
                  <c:v>1200.255874746562</c:v>
                </c:pt>
                <c:pt idx="193">
                  <c:v>1227.1821117665636</c:v>
                </c:pt>
                <c:pt idx="194">
                  <c:v>1240.2123004083603</c:v>
                </c:pt>
                <c:pt idx="195">
                  <c:v>1245.8029321536421</c:v>
                </c:pt>
                <c:pt idx="196">
                  <c:v>1242.0754261446925</c:v>
                </c:pt>
                <c:pt idx="197">
                  <c:v>1273.8126889960847</c:v>
                </c:pt>
                <c:pt idx="198">
                  <c:v>1277.5544718112267</c:v>
                </c:pt>
                <c:pt idx="199">
                  <c:v>1300.0406451958681</c:v>
                </c:pt>
                <c:pt idx="200">
                  <c:v>1333.8844879669487</c:v>
                </c:pt>
                <c:pt idx="201">
                  <c:v>1357.4685747427823</c:v>
                </c:pt>
                <c:pt idx="202">
                  <c:v>1370.7049795956937</c:v>
                </c:pt>
                <c:pt idx="203">
                  <c:v>1401.9888107941001</c:v>
                </c:pt>
                <c:pt idx="204">
                  <c:v>1413.3940336542043</c:v>
                </c:pt>
                <c:pt idx="205">
                  <c:v>1430.5312931986275</c:v>
                </c:pt>
                <c:pt idx="206">
                  <c:v>1446.749021752216</c:v>
                </c:pt>
                <c:pt idx="207">
                  <c:v>1467.783797557629</c:v>
                </c:pt>
                <c:pt idx="208">
                  <c:v>1478.3212004934614</c:v>
                </c:pt>
                <c:pt idx="209">
                  <c:v>1495.5931185178936</c:v>
                </c:pt>
                <c:pt idx="210">
                  <c:v>1519.641647842482</c:v>
                </c:pt>
                <c:pt idx="211">
                  <c:v>1547.6254741964315</c:v>
                </c:pt>
                <c:pt idx="212">
                  <c:v>1563.1052901614325</c:v>
                </c:pt>
                <c:pt idx="213">
                  <c:v>1580.5546457178552</c:v>
                </c:pt>
                <c:pt idx="214">
                  <c:v>1588.3217000636114</c:v>
                </c:pt>
                <c:pt idx="215">
                  <c:v>1618.487842400155</c:v>
                </c:pt>
                <c:pt idx="216">
                  <c:v>1637.031080530375</c:v>
                </c:pt>
                <c:pt idx="217">
                  <c:v>1655.6158195520818</c:v>
                </c:pt>
                <c:pt idx="218">
                  <c:v>1661.4933363990842</c:v>
                </c:pt>
                <c:pt idx="219">
                  <c:v>1675.2237421738287</c:v>
                </c:pt>
                <c:pt idx="220">
                  <c:v>1694.8780741231667</c:v>
                </c:pt>
                <c:pt idx="221">
                  <c:v>1723.4597402000245</c:v>
                </c:pt>
                <c:pt idx="222">
                  <c:v>1747.1881565037716</c:v>
                </c:pt>
                <c:pt idx="223">
                  <c:v>1769.991690809716</c:v>
                </c:pt>
                <c:pt idx="224">
                  <c:v>1794.8493737795607</c:v>
                </c:pt>
                <c:pt idx="225">
                  <c:v>1815.7874864292214</c:v>
                </c:pt>
                <c:pt idx="226">
                  <c:v>1838.7804441829978</c:v>
                </c:pt>
                <c:pt idx="227">
                  <c:v>1868.867257430065</c:v>
                </c:pt>
                <c:pt idx="228">
                  <c:v>1875.9032270580497</c:v>
                </c:pt>
                <c:pt idx="229">
                  <c:v>1893.0154427415314</c:v>
                </c:pt>
                <c:pt idx="230">
                  <c:v>1913.192712715112</c:v>
                </c:pt>
                <c:pt idx="231">
                  <c:v>1929.3699030197997</c:v>
                </c:pt>
                <c:pt idx="232">
                  <c:v>1951.6651239043285</c:v>
                </c:pt>
                <c:pt idx="233">
                  <c:v>1973.0029121898665</c:v>
                </c:pt>
                <c:pt idx="234">
                  <c:v>1994.3956712229979</c:v>
                </c:pt>
                <c:pt idx="235">
                  <c:v>2014.8210938247446</c:v>
                </c:pt>
                <c:pt idx="236">
                  <c:v>2002.559812347137</c:v>
                </c:pt>
                <c:pt idx="237">
                  <c:v>1988.2778285798713</c:v>
                </c:pt>
                <c:pt idx="238">
                  <c:v>1960.803177323656</c:v>
                </c:pt>
                <c:pt idx="239">
                  <c:v>1966.9008043547108</c:v>
                </c:pt>
                <c:pt idx="240">
                  <c:v>1976.0556484678598</c:v>
                </c:pt>
                <c:pt idx="241">
                  <c:v>1986.2395489005166</c:v>
                </c:pt>
                <c:pt idx="242">
                  <c:v>2004.6021024144911</c:v>
                </c:pt>
                <c:pt idx="243">
                  <c:v>2011.7540757392799</c:v>
                </c:pt>
                <c:pt idx="244">
                  <c:v>1997.4562835945208</c:v>
                </c:pt>
                <c:pt idx="245">
                  <c:v>2000.5180244411054</c:v>
                </c:pt>
                <c:pt idx="246">
                  <c:v>1999.4973187214246</c:v>
                </c:pt>
                <c:pt idx="247">
                  <c:v>2004.6021024144911</c:v>
                </c:pt>
                <c:pt idx="248">
                  <c:v>2006.6448948902296</c:v>
                </c:pt>
                <c:pt idx="249">
                  <c:v>2010.7319880560387</c:v>
                </c:pt>
                <c:pt idx="250">
                  <c:v>2005.6234358358636</c:v>
                </c:pt>
                <c:pt idx="251">
                  <c:v>1999.4973187214246</c:v>
                </c:pt>
                <c:pt idx="252">
                  <c:v>1982.1644898703855</c:v>
                </c:pt>
                <c:pt idx="253">
                  <c:v>1965.8842221936811</c:v>
                </c:pt>
                <c:pt idx="254">
                  <c:v>1971.985582770891</c:v>
                </c:pt>
                <c:pt idx="255">
                  <c:v>1966.9008043547108</c:v>
                </c:pt>
                <c:pt idx="256">
                  <c:v>1971.985582770891</c:v>
                </c:pt>
                <c:pt idx="257">
                  <c:v>1976.0556484678598</c:v>
                </c:pt>
                <c:pt idx="258">
                  <c:v>1980.1277100289253</c:v>
                </c:pt>
                <c:pt idx="259">
                  <c:v>1995.4157500120705</c:v>
                </c:pt>
                <c:pt idx="260">
                  <c:v>2009.7100261604658</c:v>
                </c:pt>
                <c:pt idx="261">
                  <c:v>1998.476738449507</c:v>
                </c:pt>
                <c:pt idx="262">
                  <c:v>1997.4562835945208</c:v>
                </c:pt>
                <c:pt idx="263">
                  <c:v>1993.3757177276427</c:v>
                </c:pt>
                <c:pt idx="264">
                  <c:v>2004.6021024144911</c:v>
                </c:pt>
                <c:pt idx="265">
                  <c:v>2009.7100261604658</c:v>
                </c:pt>
                <c:pt idx="266">
                  <c:v>2016.8664020547894</c:v>
                </c:pt>
                <c:pt idx="267">
                  <c:v>2024.0289506602796</c:v>
                </c:pt>
                <c:pt idx="268">
                  <c:v>2017.8892451147756</c:v>
                </c:pt>
                <c:pt idx="269">
                  <c:v>2024.0289506602796</c:v>
                </c:pt>
                <c:pt idx="270">
                  <c:v>2035.296881223125</c:v>
                </c:pt>
                <c:pt idx="271">
                  <c:v>2030.1731990885846</c:v>
                </c:pt>
                <c:pt idx="272">
                  <c:v>2020.958530447076</c:v>
                </c:pt>
                <c:pt idx="273">
                  <c:v>2010.7319880560387</c:v>
                </c:pt>
                <c:pt idx="274">
                  <c:v>2016.8664020547894</c:v>
                </c:pt>
                <c:pt idx="275">
                  <c:v>2019.9353092798654</c:v>
                </c:pt>
                <c:pt idx="276">
                  <c:v>2007.6664796085006</c:v>
                </c:pt>
                <c:pt idx="277">
                  <c:v>2001.538855639391</c:v>
                </c:pt>
                <c:pt idx="278">
                  <c:v>1985.2205966479344</c:v>
                </c:pt>
                <c:pt idx="279">
                  <c:v>1988.2778285798713</c:v>
                </c:pt>
                <c:pt idx="280">
                  <c:v>1974.0203662586518</c:v>
                </c:pt>
                <c:pt idx="281">
                  <c:v>1971.985582770891</c:v>
                </c:pt>
                <c:pt idx="282">
                  <c:v>1909.153334611869</c:v>
                </c:pt>
                <c:pt idx="283">
                  <c:v>1860.8334424394193</c:v>
                </c:pt>
                <c:pt idx="284">
                  <c:v>1825.7766027209993</c:v>
                </c:pt>
                <c:pt idx="285">
                  <c:v>1773.9639230653224</c:v>
                </c:pt>
                <c:pt idx="286">
                  <c:v>1725.434520559391</c:v>
                </c:pt>
                <c:pt idx="287">
                  <c:v>1672.2796005468151</c:v>
                </c:pt>
                <c:pt idx="288">
                  <c:v>1632.1472649617347</c:v>
                </c:pt>
                <c:pt idx="289">
                  <c:v>1583.46643981186</c:v>
                </c:pt>
                <c:pt idx="290">
                  <c:v>1535.0693371328807</c:v>
                </c:pt>
                <c:pt idx="291">
                  <c:v>1481.1973598613602</c:v>
                </c:pt>
                <c:pt idx="292">
                  <c:v>1444.8394089182277</c:v>
                </c:pt>
                <c:pt idx="293">
                  <c:v>1401.0390822665029</c:v>
                </c:pt>
                <c:pt idx="294">
                  <c:v>1370.7049795956937</c:v>
                </c:pt>
                <c:pt idx="295">
                  <c:v>1332.000651440719</c:v>
                </c:pt>
                <c:pt idx="296">
                  <c:v>1278.4901810208487</c:v>
                </c:pt>
                <c:pt idx="297">
                  <c:v>1242.0754261446925</c:v>
                </c:pt>
                <c:pt idx="298">
                  <c:v>1205.8196614686087</c:v>
                </c:pt>
                <c:pt idx="299">
                  <c:v>1172.492721596451</c:v>
                </c:pt>
                <c:pt idx="300">
                  <c:v>1128.263848077733</c:v>
                </c:pt>
                <c:pt idx="301">
                  <c:v>1088.8412061078118</c:v>
                </c:pt>
                <c:pt idx="302">
                  <c:v>1055.068562603998</c:v>
                </c:pt>
                <c:pt idx="303">
                  <c:v>1015.9910722673928</c:v>
                </c:pt>
                <c:pt idx="304">
                  <c:v>974.3898348427035</c:v>
                </c:pt>
                <c:pt idx="305">
                  <c:v>965.3736001111056</c:v>
                </c:pt>
                <c:pt idx="306">
                  <c:v>964.4725148330251</c:v>
                </c:pt>
                <c:pt idx="307">
                  <c:v>954.5670248451445</c:v>
                </c:pt>
                <c:pt idx="308">
                  <c:v>949.1690064284048</c:v>
                </c:pt>
                <c:pt idx="309">
                  <c:v>939.2817437901604</c:v>
                </c:pt>
                <c:pt idx="310">
                  <c:v>944.6733366894487</c:v>
                </c:pt>
                <c:pt idx="311">
                  <c:v>945.5722759457519</c:v>
                </c:pt>
                <c:pt idx="312">
                  <c:v>941.0785524895871</c:v>
                </c:pt>
                <c:pt idx="313">
                  <c:v>954.5670248451445</c:v>
                </c:pt>
                <c:pt idx="314">
                  <c:v>940.180099540697</c:v>
                </c:pt>
                <c:pt idx="315">
                  <c:v>902.5325871258817</c:v>
                </c:pt>
                <c:pt idx="316">
                  <c:v>873.0716740783748</c:v>
                </c:pt>
                <c:pt idx="317">
                  <c:v>862.3844765002516</c:v>
                </c:pt>
                <c:pt idx="318">
                  <c:v>847.2677862064259</c:v>
                </c:pt>
                <c:pt idx="319">
                  <c:v>818.0019476933187</c:v>
                </c:pt>
                <c:pt idx="320">
                  <c:v>782.6659310868611</c:v>
                </c:pt>
                <c:pt idx="321">
                  <c:v>738.7063187795964</c:v>
                </c:pt>
                <c:pt idx="322">
                  <c:v>678.4216997927088</c:v>
                </c:pt>
                <c:pt idx="323">
                  <c:v>629.8147587884096</c:v>
                </c:pt>
                <c:pt idx="324">
                  <c:v>578.9098114943434</c:v>
                </c:pt>
                <c:pt idx="325">
                  <c:v>536.8687424915834</c:v>
                </c:pt>
                <c:pt idx="326">
                  <c:v>495.89100272478606</c:v>
                </c:pt>
                <c:pt idx="327">
                  <c:v>455.96195607589135</c:v>
                </c:pt>
                <c:pt idx="328">
                  <c:v>409.4789762752432</c:v>
                </c:pt>
                <c:pt idx="329">
                  <c:v>368.28490371882026</c:v>
                </c:pt>
                <c:pt idx="330">
                  <c:v>313.95315428722904</c:v>
                </c:pt>
                <c:pt idx="331">
                  <c:v>277.37547372475797</c:v>
                </c:pt>
                <c:pt idx="332">
                  <c:v>236.00456625129806</c:v>
                </c:pt>
                <c:pt idx="333">
                  <c:v>201.4115825173641</c:v>
                </c:pt>
                <c:pt idx="334">
                  <c:v>161.23440048949357</c:v>
                </c:pt>
                <c:pt idx="335">
                  <c:v>129.3949962454377</c:v>
                </c:pt>
                <c:pt idx="336">
                  <c:v>113.11432958142507</c:v>
                </c:pt>
                <c:pt idx="337">
                  <c:v>116.36791033497002</c:v>
                </c:pt>
                <c:pt idx="338">
                  <c:v>120.43667976910939</c:v>
                </c:pt>
                <c:pt idx="339">
                  <c:v>125.32183612453022</c:v>
                </c:pt>
                <c:pt idx="340">
                  <c:v>126.95086043029497</c:v>
                </c:pt>
                <c:pt idx="341">
                  <c:v>129.3949962454377</c:v>
                </c:pt>
                <c:pt idx="342">
                  <c:v>130.20986807495117</c:v>
                </c:pt>
                <c:pt idx="343">
                  <c:v>128.58020437194915</c:v>
                </c:pt>
                <c:pt idx="344">
                  <c:v>127.76549243879546</c:v>
                </c:pt>
                <c:pt idx="345">
                  <c:v>126.13630833076337</c:v>
                </c:pt>
                <c:pt idx="346">
                  <c:v>129.3949962454377</c:v>
                </c:pt>
                <c:pt idx="347">
                  <c:v>133.4701552672056</c:v>
                </c:pt>
                <c:pt idx="348">
                  <c:v>130.20986807495117</c:v>
                </c:pt>
                <c:pt idx="349">
                  <c:v>130.20986807495117</c:v>
                </c:pt>
                <c:pt idx="350">
                  <c:v>130.20986807495117</c:v>
                </c:pt>
                <c:pt idx="351">
                  <c:v>131.8398516648354</c:v>
                </c:pt>
                <c:pt idx="352">
                  <c:v>129.3949962454377</c:v>
                </c:pt>
              </c:numCache>
            </c:numRef>
          </c:yVal>
          <c:smooth val="0"/>
        </c:ser>
        <c:axId val="63146638"/>
        <c:axId val="19313175"/>
      </c:scatterChart>
      <c:valAx>
        <c:axId val="63146638"/>
        <c:scaling>
          <c:orientation val="minMax"/>
          <c:max val="0.806"/>
          <c:min val="0.76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13175"/>
        <c:crosses val="autoZero"/>
        <c:crossBetween val="midCat"/>
        <c:dispUnits/>
      </c:valAx>
      <c:valAx>
        <c:axId val="19313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1466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1839-1901 UT 8/8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13"/>
          <c:w val="0.927"/>
          <c:h val="0.84475"/>
        </c:manualLayout>
      </c:layout>
      <c:scatterChart>
        <c:scatterStyle val="lineMarker"/>
        <c:varyColors val="0"/>
        <c:ser>
          <c:idx val="0"/>
          <c:order val="0"/>
          <c:tx>
            <c:v>T (C)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Data!$O$126:$O$252</c:f>
              <c:numCache>
                <c:ptCount val="127"/>
                <c:pt idx="0">
                  <c:v>34</c:v>
                </c:pt>
                <c:pt idx="1">
                  <c:v>34.4</c:v>
                </c:pt>
                <c:pt idx="2">
                  <c:v>33.5</c:v>
                </c:pt>
                <c:pt idx="3">
                  <c:v>33</c:v>
                </c:pt>
                <c:pt idx="4">
                  <c:v>32.6</c:v>
                </c:pt>
                <c:pt idx="5">
                  <c:v>32.5</c:v>
                </c:pt>
                <c:pt idx="6">
                  <c:v>32.4</c:v>
                </c:pt>
                <c:pt idx="7">
                  <c:v>32.2</c:v>
                </c:pt>
                <c:pt idx="8">
                  <c:v>31.9</c:v>
                </c:pt>
                <c:pt idx="9">
                  <c:v>31.7</c:v>
                </c:pt>
                <c:pt idx="10">
                  <c:v>31.3</c:v>
                </c:pt>
                <c:pt idx="11">
                  <c:v>31.1</c:v>
                </c:pt>
                <c:pt idx="12">
                  <c:v>30.8</c:v>
                </c:pt>
                <c:pt idx="13">
                  <c:v>30.5</c:v>
                </c:pt>
                <c:pt idx="14">
                  <c:v>30.4</c:v>
                </c:pt>
                <c:pt idx="15">
                  <c:v>30.2</c:v>
                </c:pt>
                <c:pt idx="16">
                  <c:v>30.2</c:v>
                </c:pt>
                <c:pt idx="17">
                  <c:v>30</c:v>
                </c:pt>
                <c:pt idx="18">
                  <c:v>29.9</c:v>
                </c:pt>
                <c:pt idx="19">
                  <c:v>29.8</c:v>
                </c:pt>
                <c:pt idx="20">
                  <c:v>29.5</c:v>
                </c:pt>
                <c:pt idx="21">
                  <c:v>29.5</c:v>
                </c:pt>
                <c:pt idx="22">
                  <c:v>29.4</c:v>
                </c:pt>
                <c:pt idx="23">
                  <c:v>29.2</c:v>
                </c:pt>
                <c:pt idx="24">
                  <c:v>29</c:v>
                </c:pt>
                <c:pt idx="25">
                  <c:v>28.8</c:v>
                </c:pt>
                <c:pt idx="26">
                  <c:v>28.6</c:v>
                </c:pt>
                <c:pt idx="27">
                  <c:v>28.6</c:v>
                </c:pt>
                <c:pt idx="28">
                  <c:v>28.5</c:v>
                </c:pt>
                <c:pt idx="29">
                  <c:v>28.3</c:v>
                </c:pt>
                <c:pt idx="30">
                  <c:v>28.1</c:v>
                </c:pt>
                <c:pt idx="31">
                  <c:v>28</c:v>
                </c:pt>
                <c:pt idx="32">
                  <c:v>28.1</c:v>
                </c:pt>
                <c:pt idx="33">
                  <c:v>27.9</c:v>
                </c:pt>
                <c:pt idx="34">
                  <c:v>27.7</c:v>
                </c:pt>
                <c:pt idx="35">
                  <c:v>27.6</c:v>
                </c:pt>
                <c:pt idx="36">
                  <c:v>27.4</c:v>
                </c:pt>
                <c:pt idx="37">
                  <c:v>27.2</c:v>
                </c:pt>
                <c:pt idx="38">
                  <c:v>27.3</c:v>
                </c:pt>
                <c:pt idx="39">
                  <c:v>27.1</c:v>
                </c:pt>
                <c:pt idx="40">
                  <c:v>27.2</c:v>
                </c:pt>
                <c:pt idx="41">
                  <c:v>27.1</c:v>
                </c:pt>
                <c:pt idx="42">
                  <c:v>27</c:v>
                </c:pt>
                <c:pt idx="43">
                  <c:v>26.8</c:v>
                </c:pt>
                <c:pt idx="44">
                  <c:v>26.7</c:v>
                </c:pt>
                <c:pt idx="45">
                  <c:v>26.7</c:v>
                </c:pt>
                <c:pt idx="46">
                  <c:v>26.5</c:v>
                </c:pt>
                <c:pt idx="47">
                  <c:v>26</c:v>
                </c:pt>
                <c:pt idx="48">
                  <c:v>26.2</c:v>
                </c:pt>
                <c:pt idx="49">
                  <c:v>26</c:v>
                </c:pt>
                <c:pt idx="50">
                  <c:v>25.7</c:v>
                </c:pt>
                <c:pt idx="51">
                  <c:v>25.6</c:v>
                </c:pt>
                <c:pt idx="52">
                  <c:v>25.6</c:v>
                </c:pt>
                <c:pt idx="53">
                  <c:v>25.4</c:v>
                </c:pt>
                <c:pt idx="54">
                  <c:v>25</c:v>
                </c:pt>
                <c:pt idx="55">
                  <c:v>25.1</c:v>
                </c:pt>
                <c:pt idx="56">
                  <c:v>25.1</c:v>
                </c:pt>
                <c:pt idx="57">
                  <c:v>25.2</c:v>
                </c:pt>
                <c:pt idx="58">
                  <c:v>25.5</c:v>
                </c:pt>
                <c:pt idx="59">
                  <c:v>25.1</c:v>
                </c:pt>
                <c:pt idx="60">
                  <c:v>24.6</c:v>
                </c:pt>
                <c:pt idx="61">
                  <c:v>24.6</c:v>
                </c:pt>
                <c:pt idx="62">
                  <c:v>24.1</c:v>
                </c:pt>
                <c:pt idx="63">
                  <c:v>23.9</c:v>
                </c:pt>
                <c:pt idx="64">
                  <c:v>23.8</c:v>
                </c:pt>
                <c:pt idx="65">
                  <c:v>24</c:v>
                </c:pt>
                <c:pt idx="66">
                  <c:v>24.1</c:v>
                </c:pt>
                <c:pt idx="67">
                  <c:v>23.5</c:v>
                </c:pt>
                <c:pt idx="68">
                  <c:v>23.3</c:v>
                </c:pt>
                <c:pt idx="69">
                  <c:v>23.4</c:v>
                </c:pt>
                <c:pt idx="70">
                  <c:v>23.3</c:v>
                </c:pt>
                <c:pt idx="71">
                  <c:v>23.4</c:v>
                </c:pt>
                <c:pt idx="72">
                  <c:v>23.1</c:v>
                </c:pt>
                <c:pt idx="73">
                  <c:v>23.1</c:v>
                </c:pt>
                <c:pt idx="74">
                  <c:v>22.7</c:v>
                </c:pt>
                <c:pt idx="75">
                  <c:v>22.7</c:v>
                </c:pt>
                <c:pt idx="76">
                  <c:v>22.6</c:v>
                </c:pt>
                <c:pt idx="77">
                  <c:v>22.4</c:v>
                </c:pt>
                <c:pt idx="78">
                  <c:v>22.9</c:v>
                </c:pt>
                <c:pt idx="79">
                  <c:v>23</c:v>
                </c:pt>
                <c:pt idx="80">
                  <c:v>23.1</c:v>
                </c:pt>
                <c:pt idx="81">
                  <c:v>23.1</c:v>
                </c:pt>
                <c:pt idx="82">
                  <c:v>22.5</c:v>
                </c:pt>
                <c:pt idx="83">
                  <c:v>22.4</c:v>
                </c:pt>
                <c:pt idx="84">
                  <c:v>22.2</c:v>
                </c:pt>
                <c:pt idx="85">
                  <c:v>21.8</c:v>
                </c:pt>
                <c:pt idx="86">
                  <c:v>22.7</c:v>
                </c:pt>
                <c:pt idx="87">
                  <c:v>22.7</c:v>
                </c:pt>
                <c:pt idx="88">
                  <c:v>21.9</c:v>
                </c:pt>
                <c:pt idx="89">
                  <c:v>22</c:v>
                </c:pt>
                <c:pt idx="90">
                  <c:v>22.1</c:v>
                </c:pt>
                <c:pt idx="91">
                  <c:v>22.1</c:v>
                </c:pt>
                <c:pt idx="92">
                  <c:v>21.8</c:v>
                </c:pt>
                <c:pt idx="93">
                  <c:v>21.7</c:v>
                </c:pt>
                <c:pt idx="94">
                  <c:v>21.2</c:v>
                </c:pt>
                <c:pt idx="95">
                  <c:v>21</c:v>
                </c:pt>
                <c:pt idx="96">
                  <c:v>21</c:v>
                </c:pt>
                <c:pt idx="97">
                  <c:v>21</c:v>
                </c:pt>
                <c:pt idx="98">
                  <c:v>20.8</c:v>
                </c:pt>
                <c:pt idx="99">
                  <c:v>20.4</c:v>
                </c:pt>
                <c:pt idx="100">
                  <c:v>20.3</c:v>
                </c:pt>
                <c:pt idx="101">
                  <c:v>20.3</c:v>
                </c:pt>
                <c:pt idx="102">
                  <c:v>20.3</c:v>
                </c:pt>
                <c:pt idx="103">
                  <c:v>20.1</c:v>
                </c:pt>
                <c:pt idx="104">
                  <c:v>20.1</c:v>
                </c:pt>
                <c:pt idx="105">
                  <c:v>20</c:v>
                </c:pt>
                <c:pt idx="106">
                  <c:v>19.9</c:v>
                </c:pt>
                <c:pt idx="107">
                  <c:v>20</c:v>
                </c:pt>
                <c:pt idx="108">
                  <c:v>19.7</c:v>
                </c:pt>
                <c:pt idx="109">
                  <c:v>19.9</c:v>
                </c:pt>
                <c:pt idx="110">
                  <c:v>19.6</c:v>
                </c:pt>
                <c:pt idx="111">
                  <c:v>19.5</c:v>
                </c:pt>
                <c:pt idx="112">
                  <c:v>19.4</c:v>
                </c:pt>
                <c:pt idx="113">
                  <c:v>19</c:v>
                </c:pt>
                <c:pt idx="114">
                  <c:v>18.8</c:v>
                </c:pt>
                <c:pt idx="115">
                  <c:v>18.6</c:v>
                </c:pt>
                <c:pt idx="116">
                  <c:v>18.3</c:v>
                </c:pt>
                <c:pt idx="117">
                  <c:v>18.2</c:v>
                </c:pt>
                <c:pt idx="118">
                  <c:v>18.1</c:v>
                </c:pt>
                <c:pt idx="119">
                  <c:v>18.2</c:v>
                </c:pt>
                <c:pt idx="120">
                  <c:v>18.5</c:v>
                </c:pt>
                <c:pt idx="121">
                  <c:v>18.9</c:v>
                </c:pt>
                <c:pt idx="122">
                  <c:v>18.8</c:v>
                </c:pt>
                <c:pt idx="123">
                  <c:v>18.6</c:v>
                </c:pt>
                <c:pt idx="124">
                  <c:v>18.5</c:v>
                </c:pt>
                <c:pt idx="125">
                  <c:v>18.1</c:v>
                </c:pt>
                <c:pt idx="126">
                  <c:v>18</c:v>
                </c:pt>
              </c:numCache>
            </c:numRef>
          </c:xVal>
          <c:yVal>
            <c:numRef>
              <c:f>Data!$Z$126:$Z$252</c:f>
              <c:numCache>
                <c:ptCount val="127"/>
                <c:pt idx="0">
                  <c:v>89.56391628159155</c:v>
                </c:pt>
                <c:pt idx="1">
                  <c:v>91.18594018986401</c:v>
                </c:pt>
                <c:pt idx="2">
                  <c:v>147.3406741712832</c:v>
                </c:pt>
                <c:pt idx="3">
                  <c:v>184.16898188776727</c:v>
                </c:pt>
                <c:pt idx="4">
                  <c:v>210.45772999203217</c:v>
                </c:pt>
                <c:pt idx="5">
                  <c:v>233.52885402267603</c:v>
                </c:pt>
                <c:pt idx="6">
                  <c:v>259.9745813809872</c:v>
                </c:pt>
                <c:pt idx="7">
                  <c:v>279.86429477500855</c:v>
                </c:pt>
                <c:pt idx="8">
                  <c:v>293.981721378856</c:v>
                </c:pt>
                <c:pt idx="9">
                  <c:v>317.2864012449795</c:v>
                </c:pt>
                <c:pt idx="10">
                  <c:v>356.55260595449096</c:v>
                </c:pt>
                <c:pt idx="11">
                  <c:v>366.60784597869616</c:v>
                </c:pt>
                <c:pt idx="12">
                  <c:v>390.9583957892726</c:v>
                </c:pt>
                <c:pt idx="13">
                  <c:v>406.1085241246599</c:v>
                </c:pt>
                <c:pt idx="14">
                  <c:v>422.97448172935117</c:v>
                </c:pt>
                <c:pt idx="15">
                  <c:v>433.1105237226746</c:v>
                </c:pt>
                <c:pt idx="16">
                  <c:v>450.87842278459254</c:v>
                </c:pt>
                <c:pt idx="17">
                  <c:v>473.7788700693299</c:v>
                </c:pt>
                <c:pt idx="18">
                  <c:v>489.93194156342133</c:v>
                </c:pt>
                <c:pt idx="19">
                  <c:v>504.41137221025156</c:v>
                </c:pt>
                <c:pt idx="20">
                  <c:v>525.7506227158485</c:v>
                </c:pt>
                <c:pt idx="21">
                  <c:v>531.7354527925693</c:v>
                </c:pt>
                <c:pt idx="22">
                  <c:v>540.292699398975</c:v>
                </c:pt>
                <c:pt idx="23">
                  <c:v>563.44140955734</c:v>
                </c:pt>
                <c:pt idx="24">
                  <c:v>579.7700126006182</c:v>
                </c:pt>
                <c:pt idx="25">
                  <c:v>592.6837335775642</c:v>
                </c:pt>
                <c:pt idx="26">
                  <c:v>606.4805406924204</c:v>
                </c:pt>
                <c:pt idx="27">
                  <c:v>621.1648086604248</c:v>
                </c:pt>
                <c:pt idx="28">
                  <c:v>627.218827530254</c:v>
                </c:pt>
                <c:pt idx="29">
                  <c:v>638.4737286783262</c:v>
                </c:pt>
                <c:pt idx="30">
                  <c:v>655.8188031246145</c:v>
                </c:pt>
                <c:pt idx="31">
                  <c:v>677.5512190149313</c:v>
                </c:pt>
                <c:pt idx="32">
                  <c:v>681.0336897608752</c:v>
                </c:pt>
                <c:pt idx="33">
                  <c:v>688.00301570249</c:v>
                </c:pt>
                <c:pt idx="34">
                  <c:v>705.4519638584684</c:v>
                </c:pt>
                <c:pt idx="35">
                  <c:v>722.0624948556092</c:v>
                </c:pt>
                <c:pt idx="36">
                  <c:v>736.9527655322404</c:v>
                </c:pt>
                <c:pt idx="37">
                  <c:v>742.2145365639274</c:v>
                </c:pt>
                <c:pt idx="38">
                  <c:v>745.7242371115258</c:v>
                </c:pt>
                <c:pt idx="39">
                  <c:v>757.1410193906797</c:v>
                </c:pt>
                <c:pt idx="40">
                  <c:v>759.7778920369171</c:v>
                </c:pt>
                <c:pt idx="41">
                  <c:v>765.0541506314567</c:v>
                </c:pt>
                <c:pt idx="42">
                  <c:v>773.8553717754485</c:v>
                </c:pt>
                <c:pt idx="43">
                  <c:v>790.6034349940794</c:v>
                </c:pt>
                <c:pt idx="44">
                  <c:v>795.8993225281718</c:v>
                </c:pt>
                <c:pt idx="45">
                  <c:v>815.3465243251687</c:v>
                </c:pt>
                <c:pt idx="46">
                  <c:v>832.1785646610956</c:v>
                </c:pt>
                <c:pt idx="47">
                  <c:v>847.2677862064259</c:v>
                </c:pt>
                <c:pt idx="48">
                  <c:v>862.3844765002516</c:v>
                </c:pt>
                <c:pt idx="49">
                  <c:v>877.5287357344102</c:v>
                </c:pt>
                <c:pt idx="50">
                  <c:v>885.5574802335229</c:v>
                </c:pt>
                <c:pt idx="51">
                  <c:v>898.0620882981234</c:v>
                </c:pt>
                <c:pt idx="52">
                  <c:v>913.271613998623</c:v>
                </c:pt>
                <c:pt idx="53">
                  <c:v>927.6119545244387</c:v>
                </c:pt>
                <c:pt idx="54">
                  <c:v>949.1690064284048</c:v>
                </c:pt>
                <c:pt idx="55">
                  <c:v>951.8675770112179</c:v>
                </c:pt>
                <c:pt idx="56">
                  <c:v>953.667111392949</c:v>
                </c:pt>
                <c:pt idx="57">
                  <c:v>968.9789193350041</c:v>
                </c:pt>
                <c:pt idx="58">
                  <c:v>981.6098777903264</c:v>
                </c:pt>
                <c:pt idx="59">
                  <c:v>989.7399368947972</c:v>
                </c:pt>
                <c:pt idx="60">
                  <c:v>1011.4590897437249</c:v>
                </c:pt>
                <c:pt idx="61">
                  <c:v>1032.3267195788185</c:v>
                </c:pt>
                <c:pt idx="62">
                  <c:v>1045.964350123129</c:v>
                </c:pt>
                <c:pt idx="63">
                  <c:v>1063.2708968436355</c:v>
                </c:pt>
                <c:pt idx="64">
                  <c:v>1072.3941139467734</c:v>
                </c:pt>
                <c:pt idx="65">
                  <c:v>1076.0462091664992</c:v>
                </c:pt>
                <c:pt idx="66">
                  <c:v>1088.8412061078118</c:v>
                </c:pt>
                <c:pt idx="67">
                  <c:v>1101.655948422607</c:v>
                </c:pt>
                <c:pt idx="68">
                  <c:v>1109.9044522019865</c:v>
                </c:pt>
                <c:pt idx="69">
                  <c:v>1118.1611575552738</c:v>
                </c:pt>
                <c:pt idx="70">
                  <c:v>1131.0212618078685</c:v>
                </c:pt>
                <c:pt idx="71">
                  <c:v>1149.4274565809296</c:v>
                </c:pt>
                <c:pt idx="72">
                  <c:v>1165.104864016615</c:v>
                </c:pt>
                <c:pt idx="73">
                  <c:v>1170.6451409075528</c:v>
                </c:pt>
                <c:pt idx="74">
                  <c:v>1196.5487535367793</c:v>
                </c:pt>
                <c:pt idx="75">
                  <c:v>1200.255874746562</c:v>
                </c:pt>
                <c:pt idx="76">
                  <c:v>1227.1821117665636</c:v>
                </c:pt>
                <c:pt idx="77">
                  <c:v>1240.2123004083603</c:v>
                </c:pt>
                <c:pt idx="78">
                  <c:v>1245.8029321536421</c:v>
                </c:pt>
                <c:pt idx="79">
                  <c:v>1242.0754261446925</c:v>
                </c:pt>
                <c:pt idx="80">
                  <c:v>1273.8126889960847</c:v>
                </c:pt>
                <c:pt idx="81">
                  <c:v>1277.5544718112267</c:v>
                </c:pt>
                <c:pt idx="82">
                  <c:v>1300.0406451958681</c:v>
                </c:pt>
                <c:pt idx="83">
                  <c:v>1333.8844879669487</c:v>
                </c:pt>
                <c:pt idx="84">
                  <c:v>1357.4685747427823</c:v>
                </c:pt>
                <c:pt idx="85">
                  <c:v>1370.7049795956937</c:v>
                </c:pt>
                <c:pt idx="86">
                  <c:v>1401.9888107941001</c:v>
                </c:pt>
                <c:pt idx="87">
                  <c:v>1413.3940336542043</c:v>
                </c:pt>
                <c:pt idx="88">
                  <c:v>1430.5312931986275</c:v>
                </c:pt>
                <c:pt idx="89">
                  <c:v>1446.749021752216</c:v>
                </c:pt>
                <c:pt idx="90">
                  <c:v>1467.783797557629</c:v>
                </c:pt>
                <c:pt idx="91">
                  <c:v>1478.3212004934614</c:v>
                </c:pt>
                <c:pt idx="92">
                  <c:v>1495.5931185178936</c:v>
                </c:pt>
                <c:pt idx="93">
                  <c:v>1519.641647842482</c:v>
                </c:pt>
                <c:pt idx="94">
                  <c:v>1547.6254741964315</c:v>
                </c:pt>
                <c:pt idx="95">
                  <c:v>1563.1052901614325</c:v>
                </c:pt>
                <c:pt idx="96">
                  <c:v>1580.5546457178552</c:v>
                </c:pt>
                <c:pt idx="97">
                  <c:v>1588.3217000636114</c:v>
                </c:pt>
                <c:pt idx="98">
                  <c:v>1618.487842400155</c:v>
                </c:pt>
                <c:pt idx="99">
                  <c:v>1637.031080530375</c:v>
                </c:pt>
                <c:pt idx="100">
                  <c:v>1655.6158195520818</c:v>
                </c:pt>
                <c:pt idx="101">
                  <c:v>1661.4933363990842</c:v>
                </c:pt>
                <c:pt idx="102">
                  <c:v>1675.2237421738287</c:v>
                </c:pt>
                <c:pt idx="103">
                  <c:v>1694.8780741231667</c:v>
                </c:pt>
                <c:pt idx="104">
                  <c:v>1723.4597402000245</c:v>
                </c:pt>
                <c:pt idx="105">
                  <c:v>1747.1881565037716</c:v>
                </c:pt>
                <c:pt idx="106">
                  <c:v>1769.991690809716</c:v>
                </c:pt>
                <c:pt idx="107">
                  <c:v>1794.8493737795607</c:v>
                </c:pt>
                <c:pt idx="108">
                  <c:v>1815.7874864292214</c:v>
                </c:pt>
                <c:pt idx="109">
                  <c:v>1838.7804441829978</c:v>
                </c:pt>
                <c:pt idx="110">
                  <c:v>1868.867257430065</c:v>
                </c:pt>
                <c:pt idx="111">
                  <c:v>1875.9032270580497</c:v>
                </c:pt>
                <c:pt idx="112">
                  <c:v>1893.0154427415314</c:v>
                </c:pt>
                <c:pt idx="113">
                  <c:v>1913.192712715112</c:v>
                </c:pt>
                <c:pt idx="114">
                  <c:v>1929.3699030197997</c:v>
                </c:pt>
                <c:pt idx="115">
                  <c:v>1951.6651239043285</c:v>
                </c:pt>
                <c:pt idx="116">
                  <c:v>1973.0029121898665</c:v>
                </c:pt>
                <c:pt idx="117">
                  <c:v>1994.3956712229979</c:v>
                </c:pt>
                <c:pt idx="118">
                  <c:v>2014.8210938247446</c:v>
                </c:pt>
                <c:pt idx="119">
                  <c:v>2002.559812347137</c:v>
                </c:pt>
                <c:pt idx="120">
                  <c:v>1988.2778285798713</c:v>
                </c:pt>
                <c:pt idx="121">
                  <c:v>1960.803177323656</c:v>
                </c:pt>
                <c:pt idx="122">
                  <c:v>1966.9008043547108</c:v>
                </c:pt>
                <c:pt idx="123">
                  <c:v>1976.0556484678598</c:v>
                </c:pt>
                <c:pt idx="124">
                  <c:v>1986.2395489005166</c:v>
                </c:pt>
                <c:pt idx="125">
                  <c:v>2004.6021024144911</c:v>
                </c:pt>
                <c:pt idx="126">
                  <c:v>2011.7540757392799</c:v>
                </c:pt>
              </c:numCache>
            </c:numRef>
          </c:yVal>
          <c:smooth val="0"/>
        </c:ser>
        <c:ser>
          <c:idx val="1"/>
          <c:order val="1"/>
          <c:tx>
            <c:v>RH (%)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Data!$P$126:$P$252</c:f>
              <c:numCache>
                <c:ptCount val="127"/>
                <c:pt idx="0">
                  <c:v>59.9</c:v>
                </c:pt>
                <c:pt idx="1">
                  <c:v>56.8</c:v>
                </c:pt>
                <c:pt idx="2">
                  <c:v>56.1</c:v>
                </c:pt>
                <c:pt idx="3">
                  <c:v>55.5</c:v>
                </c:pt>
                <c:pt idx="4">
                  <c:v>58.7</c:v>
                </c:pt>
                <c:pt idx="5">
                  <c:v>59.4</c:v>
                </c:pt>
                <c:pt idx="6">
                  <c:v>59.7</c:v>
                </c:pt>
                <c:pt idx="7">
                  <c:v>57.7</c:v>
                </c:pt>
                <c:pt idx="8">
                  <c:v>58.8</c:v>
                </c:pt>
                <c:pt idx="9">
                  <c:v>61.2</c:v>
                </c:pt>
                <c:pt idx="10">
                  <c:v>61.5</c:v>
                </c:pt>
                <c:pt idx="11">
                  <c:v>61.4</c:v>
                </c:pt>
                <c:pt idx="12">
                  <c:v>62.2</c:v>
                </c:pt>
                <c:pt idx="13">
                  <c:v>64</c:v>
                </c:pt>
                <c:pt idx="14">
                  <c:v>64.7</c:v>
                </c:pt>
                <c:pt idx="15">
                  <c:v>65.6</c:v>
                </c:pt>
                <c:pt idx="16">
                  <c:v>65.6</c:v>
                </c:pt>
                <c:pt idx="17">
                  <c:v>63.9</c:v>
                </c:pt>
                <c:pt idx="18">
                  <c:v>63.4</c:v>
                </c:pt>
                <c:pt idx="19">
                  <c:v>63.3</c:v>
                </c:pt>
                <c:pt idx="20">
                  <c:v>63.6</c:v>
                </c:pt>
                <c:pt idx="21">
                  <c:v>62.1</c:v>
                </c:pt>
                <c:pt idx="22">
                  <c:v>64.3</c:v>
                </c:pt>
                <c:pt idx="23">
                  <c:v>66.5</c:v>
                </c:pt>
                <c:pt idx="24">
                  <c:v>66.4</c:v>
                </c:pt>
                <c:pt idx="25">
                  <c:v>65.8</c:v>
                </c:pt>
                <c:pt idx="26">
                  <c:v>67.1</c:v>
                </c:pt>
                <c:pt idx="27">
                  <c:v>66.8</c:v>
                </c:pt>
                <c:pt idx="28">
                  <c:v>66.8</c:v>
                </c:pt>
                <c:pt idx="29">
                  <c:v>66.5</c:v>
                </c:pt>
                <c:pt idx="30">
                  <c:v>68.7</c:v>
                </c:pt>
                <c:pt idx="31">
                  <c:v>69</c:v>
                </c:pt>
                <c:pt idx="32">
                  <c:v>65.9</c:v>
                </c:pt>
                <c:pt idx="33">
                  <c:v>68.7</c:v>
                </c:pt>
                <c:pt idx="34">
                  <c:v>69</c:v>
                </c:pt>
                <c:pt idx="35">
                  <c:v>69</c:v>
                </c:pt>
                <c:pt idx="36">
                  <c:v>69.6</c:v>
                </c:pt>
                <c:pt idx="37">
                  <c:v>72.8</c:v>
                </c:pt>
                <c:pt idx="38">
                  <c:v>72</c:v>
                </c:pt>
                <c:pt idx="39">
                  <c:v>73.1</c:v>
                </c:pt>
                <c:pt idx="40">
                  <c:v>70.1</c:v>
                </c:pt>
                <c:pt idx="41">
                  <c:v>71.9</c:v>
                </c:pt>
                <c:pt idx="42">
                  <c:v>72.2</c:v>
                </c:pt>
                <c:pt idx="43">
                  <c:v>71.7</c:v>
                </c:pt>
                <c:pt idx="44">
                  <c:v>72.3</c:v>
                </c:pt>
                <c:pt idx="45">
                  <c:v>72.8</c:v>
                </c:pt>
                <c:pt idx="46">
                  <c:v>70.8</c:v>
                </c:pt>
                <c:pt idx="47">
                  <c:v>70.6</c:v>
                </c:pt>
                <c:pt idx="48">
                  <c:v>73.4</c:v>
                </c:pt>
                <c:pt idx="49">
                  <c:v>74.3</c:v>
                </c:pt>
                <c:pt idx="50">
                  <c:v>74.6</c:v>
                </c:pt>
                <c:pt idx="51">
                  <c:v>75.9</c:v>
                </c:pt>
                <c:pt idx="52">
                  <c:v>73.6</c:v>
                </c:pt>
                <c:pt idx="53">
                  <c:v>74.9</c:v>
                </c:pt>
                <c:pt idx="54">
                  <c:v>73.4</c:v>
                </c:pt>
                <c:pt idx="55">
                  <c:v>75.6</c:v>
                </c:pt>
                <c:pt idx="56">
                  <c:v>74.7</c:v>
                </c:pt>
                <c:pt idx="57">
                  <c:v>72.4</c:v>
                </c:pt>
                <c:pt idx="58">
                  <c:v>65.2</c:v>
                </c:pt>
                <c:pt idx="59">
                  <c:v>72.3</c:v>
                </c:pt>
                <c:pt idx="60">
                  <c:v>78.3</c:v>
                </c:pt>
                <c:pt idx="61">
                  <c:v>72.4</c:v>
                </c:pt>
                <c:pt idx="62">
                  <c:v>81.3</c:v>
                </c:pt>
                <c:pt idx="63">
                  <c:v>82.3</c:v>
                </c:pt>
                <c:pt idx="64">
                  <c:v>80.4</c:v>
                </c:pt>
                <c:pt idx="65">
                  <c:v>76.2</c:v>
                </c:pt>
                <c:pt idx="66">
                  <c:v>73.9</c:v>
                </c:pt>
                <c:pt idx="67">
                  <c:v>81.8</c:v>
                </c:pt>
                <c:pt idx="68">
                  <c:v>82</c:v>
                </c:pt>
                <c:pt idx="69">
                  <c:v>80.3</c:v>
                </c:pt>
                <c:pt idx="70">
                  <c:v>78.6</c:v>
                </c:pt>
                <c:pt idx="71">
                  <c:v>78.6</c:v>
                </c:pt>
                <c:pt idx="72">
                  <c:v>79.3</c:v>
                </c:pt>
                <c:pt idx="73">
                  <c:v>79.4</c:v>
                </c:pt>
                <c:pt idx="74">
                  <c:v>83.5</c:v>
                </c:pt>
                <c:pt idx="75">
                  <c:v>82.1</c:v>
                </c:pt>
                <c:pt idx="76">
                  <c:v>78.4</c:v>
                </c:pt>
                <c:pt idx="77">
                  <c:v>81.7</c:v>
                </c:pt>
                <c:pt idx="78">
                  <c:v>75.5</c:v>
                </c:pt>
                <c:pt idx="79">
                  <c:v>77.8</c:v>
                </c:pt>
                <c:pt idx="80">
                  <c:v>73.5</c:v>
                </c:pt>
                <c:pt idx="81">
                  <c:v>75.3</c:v>
                </c:pt>
                <c:pt idx="82">
                  <c:v>82.1</c:v>
                </c:pt>
                <c:pt idx="83">
                  <c:v>74</c:v>
                </c:pt>
                <c:pt idx="84">
                  <c:v>77.3</c:v>
                </c:pt>
                <c:pt idx="85">
                  <c:v>82.4</c:v>
                </c:pt>
                <c:pt idx="86">
                  <c:v>67.9</c:v>
                </c:pt>
                <c:pt idx="87">
                  <c:v>67.5</c:v>
                </c:pt>
                <c:pt idx="88">
                  <c:v>75.5</c:v>
                </c:pt>
                <c:pt idx="89">
                  <c:v>74</c:v>
                </c:pt>
                <c:pt idx="90">
                  <c:v>70.3</c:v>
                </c:pt>
                <c:pt idx="91">
                  <c:v>72.9</c:v>
                </c:pt>
                <c:pt idx="92">
                  <c:v>74.2</c:v>
                </c:pt>
                <c:pt idx="93">
                  <c:v>74</c:v>
                </c:pt>
                <c:pt idx="94">
                  <c:v>77</c:v>
                </c:pt>
                <c:pt idx="95">
                  <c:v>78.2</c:v>
                </c:pt>
                <c:pt idx="96">
                  <c:v>77.5</c:v>
                </c:pt>
                <c:pt idx="97">
                  <c:v>77.6</c:v>
                </c:pt>
                <c:pt idx="98">
                  <c:v>77.4</c:v>
                </c:pt>
                <c:pt idx="99">
                  <c:v>78.6</c:v>
                </c:pt>
                <c:pt idx="100">
                  <c:v>79</c:v>
                </c:pt>
                <c:pt idx="101">
                  <c:v>78.3</c:v>
                </c:pt>
                <c:pt idx="102">
                  <c:v>76</c:v>
                </c:pt>
                <c:pt idx="103">
                  <c:v>75.5</c:v>
                </c:pt>
                <c:pt idx="104">
                  <c:v>74</c:v>
                </c:pt>
                <c:pt idx="105">
                  <c:v>73.4</c:v>
                </c:pt>
                <c:pt idx="106">
                  <c:v>73.5</c:v>
                </c:pt>
                <c:pt idx="107">
                  <c:v>69.8</c:v>
                </c:pt>
                <c:pt idx="108">
                  <c:v>69.6</c:v>
                </c:pt>
                <c:pt idx="109">
                  <c:v>66.3</c:v>
                </c:pt>
                <c:pt idx="110">
                  <c:v>66.4</c:v>
                </c:pt>
                <c:pt idx="111">
                  <c:v>68.2</c:v>
                </c:pt>
                <c:pt idx="112">
                  <c:v>68.6</c:v>
                </c:pt>
                <c:pt idx="113">
                  <c:v>72</c:v>
                </c:pt>
                <c:pt idx="114">
                  <c:v>72.6</c:v>
                </c:pt>
                <c:pt idx="115">
                  <c:v>73.2</c:v>
                </c:pt>
                <c:pt idx="116">
                  <c:v>74.2</c:v>
                </c:pt>
                <c:pt idx="117">
                  <c:v>76</c:v>
                </c:pt>
                <c:pt idx="118">
                  <c:v>76.1</c:v>
                </c:pt>
                <c:pt idx="119">
                  <c:v>76.7</c:v>
                </c:pt>
                <c:pt idx="120">
                  <c:v>77</c:v>
                </c:pt>
                <c:pt idx="121">
                  <c:v>77.6</c:v>
                </c:pt>
                <c:pt idx="122">
                  <c:v>76.4</c:v>
                </c:pt>
                <c:pt idx="123">
                  <c:v>73.7</c:v>
                </c:pt>
                <c:pt idx="124">
                  <c:v>71.7</c:v>
                </c:pt>
                <c:pt idx="125">
                  <c:v>74.4</c:v>
                </c:pt>
                <c:pt idx="126">
                  <c:v>76.2</c:v>
                </c:pt>
              </c:numCache>
            </c:numRef>
          </c:xVal>
          <c:yVal>
            <c:numRef>
              <c:f>Data!$Z$126:$Z$252</c:f>
              <c:numCache>
                <c:ptCount val="127"/>
                <c:pt idx="0">
                  <c:v>89.56391628159155</c:v>
                </c:pt>
                <c:pt idx="1">
                  <c:v>91.18594018986401</c:v>
                </c:pt>
                <c:pt idx="2">
                  <c:v>147.3406741712832</c:v>
                </c:pt>
                <c:pt idx="3">
                  <c:v>184.16898188776727</c:v>
                </c:pt>
                <c:pt idx="4">
                  <c:v>210.45772999203217</c:v>
                </c:pt>
                <c:pt idx="5">
                  <c:v>233.52885402267603</c:v>
                </c:pt>
                <c:pt idx="6">
                  <c:v>259.9745813809872</c:v>
                </c:pt>
                <c:pt idx="7">
                  <c:v>279.86429477500855</c:v>
                </c:pt>
                <c:pt idx="8">
                  <c:v>293.981721378856</c:v>
                </c:pt>
                <c:pt idx="9">
                  <c:v>317.2864012449795</c:v>
                </c:pt>
                <c:pt idx="10">
                  <c:v>356.55260595449096</c:v>
                </c:pt>
                <c:pt idx="11">
                  <c:v>366.60784597869616</c:v>
                </c:pt>
                <c:pt idx="12">
                  <c:v>390.9583957892726</c:v>
                </c:pt>
                <c:pt idx="13">
                  <c:v>406.1085241246599</c:v>
                </c:pt>
                <c:pt idx="14">
                  <c:v>422.97448172935117</c:v>
                </c:pt>
                <c:pt idx="15">
                  <c:v>433.1105237226746</c:v>
                </c:pt>
                <c:pt idx="16">
                  <c:v>450.87842278459254</c:v>
                </c:pt>
                <c:pt idx="17">
                  <c:v>473.7788700693299</c:v>
                </c:pt>
                <c:pt idx="18">
                  <c:v>489.93194156342133</c:v>
                </c:pt>
                <c:pt idx="19">
                  <c:v>504.41137221025156</c:v>
                </c:pt>
                <c:pt idx="20">
                  <c:v>525.7506227158485</c:v>
                </c:pt>
                <c:pt idx="21">
                  <c:v>531.7354527925693</c:v>
                </c:pt>
                <c:pt idx="22">
                  <c:v>540.292699398975</c:v>
                </c:pt>
                <c:pt idx="23">
                  <c:v>563.44140955734</c:v>
                </c:pt>
                <c:pt idx="24">
                  <c:v>579.7700126006182</c:v>
                </c:pt>
                <c:pt idx="25">
                  <c:v>592.6837335775642</c:v>
                </c:pt>
                <c:pt idx="26">
                  <c:v>606.4805406924204</c:v>
                </c:pt>
                <c:pt idx="27">
                  <c:v>621.1648086604248</c:v>
                </c:pt>
                <c:pt idx="28">
                  <c:v>627.218827530254</c:v>
                </c:pt>
                <c:pt idx="29">
                  <c:v>638.4737286783262</c:v>
                </c:pt>
                <c:pt idx="30">
                  <c:v>655.8188031246145</c:v>
                </c:pt>
                <c:pt idx="31">
                  <c:v>677.5512190149313</c:v>
                </c:pt>
                <c:pt idx="32">
                  <c:v>681.0336897608752</c:v>
                </c:pt>
                <c:pt idx="33">
                  <c:v>688.00301570249</c:v>
                </c:pt>
                <c:pt idx="34">
                  <c:v>705.4519638584684</c:v>
                </c:pt>
                <c:pt idx="35">
                  <c:v>722.0624948556092</c:v>
                </c:pt>
                <c:pt idx="36">
                  <c:v>736.9527655322404</c:v>
                </c:pt>
                <c:pt idx="37">
                  <c:v>742.2145365639274</c:v>
                </c:pt>
                <c:pt idx="38">
                  <c:v>745.7242371115258</c:v>
                </c:pt>
                <c:pt idx="39">
                  <c:v>757.1410193906797</c:v>
                </c:pt>
                <c:pt idx="40">
                  <c:v>759.7778920369171</c:v>
                </c:pt>
                <c:pt idx="41">
                  <c:v>765.0541506314567</c:v>
                </c:pt>
                <c:pt idx="42">
                  <c:v>773.8553717754485</c:v>
                </c:pt>
                <c:pt idx="43">
                  <c:v>790.6034349940794</c:v>
                </c:pt>
                <c:pt idx="44">
                  <c:v>795.8993225281718</c:v>
                </c:pt>
                <c:pt idx="45">
                  <c:v>815.3465243251687</c:v>
                </c:pt>
                <c:pt idx="46">
                  <c:v>832.1785646610956</c:v>
                </c:pt>
                <c:pt idx="47">
                  <c:v>847.2677862064259</c:v>
                </c:pt>
                <c:pt idx="48">
                  <c:v>862.3844765002516</c:v>
                </c:pt>
                <c:pt idx="49">
                  <c:v>877.5287357344102</c:v>
                </c:pt>
                <c:pt idx="50">
                  <c:v>885.5574802335229</c:v>
                </c:pt>
                <c:pt idx="51">
                  <c:v>898.0620882981234</c:v>
                </c:pt>
                <c:pt idx="52">
                  <c:v>913.271613998623</c:v>
                </c:pt>
                <c:pt idx="53">
                  <c:v>927.6119545244387</c:v>
                </c:pt>
                <c:pt idx="54">
                  <c:v>949.1690064284048</c:v>
                </c:pt>
                <c:pt idx="55">
                  <c:v>951.8675770112179</c:v>
                </c:pt>
                <c:pt idx="56">
                  <c:v>953.667111392949</c:v>
                </c:pt>
                <c:pt idx="57">
                  <c:v>968.9789193350041</c:v>
                </c:pt>
                <c:pt idx="58">
                  <c:v>981.6098777903264</c:v>
                </c:pt>
                <c:pt idx="59">
                  <c:v>989.7399368947972</c:v>
                </c:pt>
                <c:pt idx="60">
                  <c:v>1011.4590897437249</c:v>
                </c:pt>
                <c:pt idx="61">
                  <c:v>1032.3267195788185</c:v>
                </c:pt>
                <c:pt idx="62">
                  <c:v>1045.964350123129</c:v>
                </c:pt>
                <c:pt idx="63">
                  <c:v>1063.2708968436355</c:v>
                </c:pt>
                <c:pt idx="64">
                  <c:v>1072.3941139467734</c:v>
                </c:pt>
                <c:pt idx="65">
                  <c:v>1076.0462091664992</c:v>
                </c:pt>
                <c:pt idx="66">
                  <c:v>1088.8412061078118</c:v>
                </c:pt>
                <c:pt idx="67">
                  <c:v>1101.655948422607</c:v>
                </c:pt>
                <c:pt idx="68">
                  <c:v>1109.9044522019865</c:v>
                </c:pt>
                <c:pt idx="69">
                  <c:v>1118.1611575552738</c:v>
                </c:pt>
                <c:pt idx="70">
                  <c:v>1131.0212618078685</c:v>
                </c:pt>
                <c:pt idx="71">
                  <c:v>1149.4274565809296</c:v>
                </c:pt>
                <c:pt idx="72">
                  <c:v>1165.104864016615</c:v>
                </c:pt>
                <c:pt idx="73">
                  <c:v>1170.6451409075528</c:v>
                </c:pt>
                <c:pt idx="74">
                  <c:v>1196.5487535367793</c:v>
                </c:pt>
                <c:pt idx="75">
                  <c:v>1200.255874746562</c:v>
                </c:pt>
                <c:pt idx="76">
                  <c:v>1227.1821117665636</c:v>
                </c:pt>
                <c:pt idx="77">
                  <c:v>1240.2123004083603</c:v>
                </c:pt>
                <c:pt idx="78">
                  <c:v>1245.8029321536421</c:v>
                </c:pt>
                <c:pt idx="79">
                  <c:v>1242.0754261446925</c:v>
                </c:pt>
                <c:pt idx="80">
                  <c:v>1273.8126889960847</c:v>
                </c:pt>
                <c:pt idx="81">
                  <c:v>1277.5544718112267</c:v>
                </c:pt>
                <c:pt idx="82">
                  <c:v>1300.0406451958681</c:v>
                </c:pt>
                <c:pt idx="83">
                  <c:v>1333.8844879669487</c:v>
                </c:pt>
                <c:pt idx="84">
                  <c:v>1357.4685747427823</c:v>
                </c:pt>
                <c:pt idx="85">
                  <c:v>1370.7049795956937</c:v>
                </c:pt>
                <c:pt idx="86">
                  <c:v>1401.9888107941001</c:v>
                </c:pt>
                <c:pt idx="87">
                  <c:v>1413.3940336542043</c:v>
                </c:pt>
                <c:pt idx="88">
                  <c:v>1430.5312931986275</c:v>
                </c:pt>
                <c:pt idx="89">
                  <c:v>1446.749021752216</c:v>
                </c:pt>
                <c:pt idx="90">
                  <c:v>1467.783797557629</c:v>
                </c:pt>
                <c:pt idx="91">
                  <c:v>1478.3212004934614</c:v>
                </c:pt>
                <c:pt idx="92">
                  <c:v>1495.5931185178936</c:v>
                </c:pt>
                <c:pt idx="93">
                  <c:v>1519.641647842482</c:v>
                </c:pt>
                <c:pt idx="94">
                  <c:v>1547.6254741964315</c:v>
                </c:pt>
                <c:pt idx="95">
                  <c:v>1563.1052901614325</c:v>
                </c:pt>
                <c:pt idx="96">
                  <c:v>1580.5546457178552</c:v>
                </c:pt>
                <c:pt idx="97">
                  <c:v>1588.3217000636114</c:v>
                </c:pt>
                <c:pt idx="98">
                  <c:v>1618.487842400155</c:v>
                </c:pt>
                <c:pt idx="99">
                  <c:v>1637.031080530375</c:v>
                </c:pt>
                <c:pt idx="100">
                  <c:v>1655.6158195520818</c:v>
                </c:pt>
                <c:pt idx="101">
                  <c:v>1661.4933363990842</c:v>
                </c:pt>
                <c:pt idx="102">
                  <c:v>1675.2237421738287</c:v>
                </c:pt>
                <c:pt idx="103">
                  <c:v>1694.8780741231667</c:v>
                </c:pt>
                <c:pt idx="104">
                  <c:v>1723.4597402000245</c:v>
                </c:pt>
                <c:pt idx="105">
                  <c:v>1747.1881565037716</c:v>
                </c:pt>
                <c:pt idx="106">
                  <c:v>1769.991690809716</c:v>
                </c:pt>
                <c:pt idx="107">
                  <c:v>1794.8493737795607</c:v>
                </c:pt>
                <c:pt idx="108">
                  <c:v>1815.7874864292214</c:v>
                </c:pt>
                <c:pt idx="109">
                  <c:v>1838.7804441829978</c:v>
                </c:pt>
                <c:pt idx="110">
                  <c:v>1868.867257430065</c:v>
                </c:pt>
                <c:pt idx="111">
                  <c:v>1875.9032270580497</c:v>
                </c:pt>
                <c:pt idx="112">
                  <c:v>1893.0154427415314</c:v>
                </c:pt>
                <c:pt idx="113">
                  <c:v>1913.192712715112</c:v>
                </c:pt>
                <c:pt idx="114">
                  <c:v>1929.3699030197997</c:v>
                </c:pt>
                <c:pt idx="115">
                  <c:v>1951.6651239043285</c:v>
                </c:pt>
                <c:pt idx="116">
                  <c:v>1973.0029121898665</c:v>
                </c:pt>
                <c:pt idx="117">
                  <c:v>1994.3956712229979</c:v>
                </c:pt>
                <c:pt idx="118">
                  <c:v>2014.8210938247446</c:v>
                </c:pt>
                <c:pt idx="119">
                  <c:v>2002.559812347137</c:v>
                </c:pt>
                <c:pt idx="120">
                  <c:v>1988.2778285798713</c:v>
                </c:pt>
                <c:pt idx="121">
                  <c:v>1960.803177323656</c:v>
                </c:pt>
                <c:pt idx="122">
                  <c:v>1966.9008043547108</c:v>
                </c:pt>
                <c:pt idx="123">
                  <c:v>1976.0556484678598</c:v>
                </c:pt>
                <c:pt idx="124">
                  <c:v>1986.2395489005166</c:v>
                </c:pt>
                <c:pt idx="125">
                  <c:v>2004.6021024144911</c:v>
                </c:pt>
                <c:pt idx="126">
                  <c:v>2011.7540757392799</c:v>
                </c:pt>
              </c:numCache>
            </c:numRef>
          </c:yVal>
          <c:smooth val="0"/>
        </c:ser>
        <c:ser>
          <c:idx val="2"/>
          <c:order val="2"/>
          <c:tx>
            <c:v>O3 (ppbv)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Data!$Q$126:$Q$252</c:f>
              <c:numCache>
                <c:ptCount val="127"/>
                <c:pt idx="0">
                  <c:v>62.1</c:v>
                </c:pt>
                <c:pt idx="1">
                  <c:v>61.1</c:v>
                </c:pt>
                <c:pt idx="2">
                  <c:v>61.6</c:v>
                </c:pt>
                <c:pt idx="3">
                  <c:v>59.4</c:v>
                </c:pt>
                <c:pt idx="4">
                  <c:v>61.4</c:v>
                </c:pt>
                <c:pt idx="5">
                  <c:v>62.9</c:v>
                </c:pt>
                <c:pt idx="6">
                  <c:v>59.8</c:v>
                </c:pt>
                <c:pt idx="7">
                  <c:v>59.5</c:v>
                </c:pt>
                <c:pt idx="8">
                  <c:v>61.9</c:v>
                </c:pt>
                <c:pt idx="9">
                  <c:v>62.2</c:v>
                </c:pt>
                <c:pt idx="10">
                  <c:v>60.9</c:v>
                </c:pt>
                <c:pt idx="11">
                  <c:v>60.4</c:v>
                </c:pt>
                <c:pt idx="12">
                  <c:v>61.5</c:v>
                </c:pt>
                <c:pt idx="13">
                  <c:v>62</c:v>
                </c:pt>
                <c:pt idx="14">
                  <c:v>65.5</c:v>
                </c:pt>
                <c:pt idx="15">
                  <c:v>65.9</c:v>
                </c:pt>
                <c:pt idx="16">
                  <c:v>68.4</c:v>
                </c:pt>
                <c:pt idx="17">
                  <c:v>68.9</c:v>
                </c:pt>
                <c:pt idx="18">
                  <c:v>69.4</c:v>
                </c:pt>
                <c:pt idx="19">
                  <c:v>63.2</c:v>
                </c:pt>
                <c:pt idx="20">
                  <c:v>64.7</c:v>
                </c:pt>
                <c:pt idx="21">
                  <c:v>68.6</c:v>
                </c:pt>
                <c:pt idx="22">
                  <c:v>62.4</c:v>
                </c:pt>
                <c:pt idx="23">
                  <c:v>62.5</c:v>
                </c:pt>
                <c:pt idx="24">
                  <c:v>65.9</c:v>
                </c:pt>
                <c:pt idx="25">
                  <c:v>64</c:v>
                </c:pt>
                <c:pt idx="26">
                  <c:v>66.4</c:v>
                </c:pt>
                <c:pt idx="27">
                  <c:v>65.5</c:v>
                </c:pt>
                <c:pt idx="28">
                  <c:v>65.6</c:v>
                </c:pt>
                <c:pt idx="29">
                  <c:v>62</c:v>
                </c:pt>
                <c:pt idx="30">
                  <c:v>62.1</c:v>
                </c:pt>
                <c:pt idx="31">
                  <c:v>61</c:v>
                </c:pt>
                <c:pt idx="32">
                  <c:v>62.4</c:v>
                </c:pt>
                <c:pt idx="33">
                  <c:v>64.4</c:v>
                </c:pt>
                <c:pt idx="34">
                  <c:v>64.8</c:v>
                </c:pt>
                <c:pt idx="35">
                  <c:v>61.9</c:v>
                </c:pt>
                <c:pt idx="36">
                  <c:v>62.5</c:v>
                </c:pt>
                <c:pt idx="37">
                  <c:v>63.4</c:v>
                </c:pt>
                <c:pt idx="38">
                  <c:v>65.3</c:v>
                </c:pt>
                <c:pt idx="39">
                  <c:v>64.8</c:v>
                </c:pt>
                <c:pt idx="40">
                  <c:v>67.9</c:v>
                </c:pt>
                <c:pt idx="41">
                  <c:v>66.4</c:v>
                </c:pt>
                <c:pt idx="42">
                  <c:v>68.5</c:v>
                </c:pt>
                <c:pt idx="43">
                  <c:v>65.4</c:v>
                </c:pt>
                <c:pt idx="44">
                  <c:v>66.1</c:v>
                </c:pt>
                <c:pt idx="45">
                  <c:v>65.3</c:v>
                </c:pt>
                <c:pt idx="46">
                  <c:v>70.4</c:v>
                </c:pt>
                <c:pt idx="47">
                  <c:v>66.4</c:v>
                </c:pt>
                <c:pt idx="48">
                  <c:v>61.9</c:v>
                </c:pt>
                <c:pt idx="49">
                  <c:v>61.9</c:v>
                </c:pt>
                <c:pt idx="50">
                  <c:v>59.8</c:v>
                </c:pt>
                <c:pt idx="51">
                  <c:v>58.9</c:v>
                </c:pt>
                <c:pt idx="52">
                  <c:v>61.9</c:v>
                </c:pt>
                <c:pt idx="53">
                  <c:v>63.9</c:v>
                </c:pt>
                <c:pt idx="54">
                  <c:v>65.6</c:v>
                </c:pt>
                <c:pt idx="55">
                  <c:v>65.4</c:v>
                </c:pt>
                <c:pt idx="56">
                  <c:v>63.4</c:v>
                </c:pt>
                <c:pt idx="57">
                  <c:v>63</c:v>
                </c:pt>
                <c:pt idx="58">
                  <c:v>63</c:v>
                </c:pt>
                <c:pt idx="59">
                  <c:v>53.7</c:v>
                </c:pt>
                <c:pt idx="60">
                  <c:v>57.9</c:v>
                </c:pt>
                <c:pt idx="61">
                  <c:v>58.6</c:v>
                </c:pt>
                <c:pt idx="62">
                  <c:v>58.3</c:v>
                </c:pt>
                <c:pt idx="63">
                  <c:v>63.3</c:v>
                </c:pt>
                <c:pt idx="64">
                  <c:v>62.3</c:v>
                </c:pt>
                <c:pt idx="65">
                  <c:v>60.4</c:v>
                </c:pt>
                <c:pt idx="66">
                  <c:v>62</c:v>
                </c:pt>
                <c:pt idx="67">
                  <c:v>58.4</c:v>
                </c:pt>
                <c:pt idx="68">
                  <c:v>60.9</c:v>
                </c:pt>
                <c:pt idx="69">
                  <c:v>64.3</c:v>
                </c:pt>
                <c:pt idx="70">
                  <c:v>64.5</c:v>
                </c:pt>
                <c:pt idx="71">
                  <c:v>59.6</c:v>
                </c:pt>
                <c:pt idx="72">
                  <c:v>60</c:v>
                </c:pt>
                <c:pt idx="73">
                  <c:v>62</c:v>
                </c:pt>
                <c:pt idx="74">
                  <c:v>62.1</c:v>
                </c:pt>
                <c:pt idx="75">
                  <c:v>61.5</c:v>
                </c:pt>
                <c:pt idx="76">
                  <c:v>64.1</c:v>
                </c:pt>
                <c:pt idx="77">
                  <c:v>60.4</c:v>
                </c:pt>
                <c:pt idx="78">
                  <c:v>62</c:v>
                </c:pt>
                <c:pt idx="79">
                  <c:v>65.4</c:v>
                </c:pt>
                <c:pt idx="80">
                  <c:v>61.9</c:v>
                </c:pt>
                <c:pt idx="81">
                  <c:v>57.4</c:v>
                </c:pt>
                <c:pt idx="82">
                  <c:v>52.9</c:v>
                </c:pt>
                <c:pt idx="83">
                  <c:v>50.4</c:v>
                </c:pt>
                <c:pt idx="84">
                  <c:v>50.4</c:v>
                </c:pt>
                <c:pt idx="85">
                  <c:v>50.4</c:v>
                </c:pt>
                <c:pt idx="86">
                  <c:v>52.4</c:v>
                </c:pt>
                <c:pt idx="87">
                  <c:v>55.4</c:v>
                </c:pt>
                <c:pt idx="88">
                  <c:v>56.1</c:v>
                </c:pt>
                <c:pt idx="89">
                  <c:v>56.4</c:v>
                </c:pt>
                <c:pt idx="90">
                  <c:v>56.6</c:v>
                </c:pt>
                <c:pt idx="91">
                  <c:v>60.6</c:v>
                </c:pt>
                <c:pt idx="92">
                  <c:v>58.9</c:v>
                </c:pt>
                <c:pt idx="93">
                  <c:v>59.5</c:v>
                </c:pt>
                <c:pt idx="94">
                  <c:v>57.9</c:v>
                </c:pt>
                <c:pt idx="95">
                  <c:v>58</c:v>
                </c:pt>
                <c:pt idx="96">
                  <c:v>56.4</c:v>
                </c:pt>
                <c:pt idx="97">
                  <c:v>56</c:v>
                </c:pt>
                <c:pt idx="98">
                  <c:v>58.4</c:v>
                </c:pt>
                <c:pt idx="99">
                  <c:v>55</c:v>
                </c:pt>
                <c:pt idx="100">
                  <c:v>57.9</c:v>
                </c:pt>
                <c:pt idx="101">
                  <c:v>59.6</c:v>
                </c:pt>
                <c:pt idx="102">
                  <c:v>56.4</c:v>
                </c:pt>
                <c:pt idx="103">
                  <c:v>55.4</c:v>
                </c:pt>
                <c:pt idx="104">
                  <c:v>58.9</c:v>
                </c:pt>
                <c:pt idx="105">
                  <c:v>57</c:v>
                </c:pt>
                <c:pt idx="106">
                  <c:v>55.4</c:v>
                </c:pt>
                <c:pt idx="107">
                  <c:v>58.4</c:v>
                </c:pt>
                <c:pt idx="108">
                  <c:v>56</c:v>
                </c:pt>
                <c:pt idx="109">
                  <c:v>55</c:v>
                </c:pt>
                <c:pt idx="110">
                  <c:v>51.5</c:v>
                </c:pt>
                <c:pt idx="111">
                  <c:v>50.8</c:v>
                </c:pt>
                <c:pt idx="112">
                  <c:v>48.6</c:v>
                </c:pt>
                <c:pt idx="113">
                  <c:v>46.9</c:v>
                </c:pt>
                <c:pt idx="114">
                  <c:v>46.5</c:v>
                </c:pt>
                <c:pt idx="115">
                  <c:v>49.4</c:v>
                </c:pt>
                <c:pt idx="116">
                  <c:v>50.1</c:v>
                </c:pt>
                <c:pt idx="117">
                  <c:v>52.6</c:v>
                </c:pt>
                <c:pt idx="118">
                  <c:v>50.9</c:v>
                </c:pt>
                <c:pt idx="119">
                  <c:v>54.1</c:v>
                </c:pt>
                <c:pt idx="120">
                  <c:v>55</c:v>
                </c:pt>
                <c:pt idx="121">
                  <c:v>59.9</c:v>
                </c:pt>
                <c:pt idx="122">
                  <c:v>60.5</c:v>
                </c:pt>
                <c:pt idx="123">
                  <c:v>59.1</c:v>
                </c:pt>
                <c:pt idx="124">
                  <c:v>57.9</c:v>
                </c:pt>
                <c:pt idx="125">
                  <c:v>53.6</c:v>
                </c:pt>
                <c:pt idx="126">
                  <c:v>53</c:v>
                </c:pt>
              </c:numCache>
            </c:numRef>
          </c:xVal>
          <c:yVal>
            <c:numRef>
              <c:f>Data!$Z$126:$Z$252</c:f>
              <c:numCache>
                <c:ptCount val="127"/>
                <c:pt idx="0">
                  <c:v>89.56391628159155</c:v>
                </c:pt>
                <c:pt idx="1">
                  <c:v>91.18594018986401</c:v>
                </c:pt>
                <c:pt idx="2">
                  <c:v>147.3406741712832</c:v>
                </c:pt>
                <c:pt idx="3">
                  <c:v>184.16898188776727</c:v>
                </c:pt>
                <c:pt idx="4">
                  <c:v>210.45772999203217</c:v>
                </c:pt>
                <c:pt idx="5">
                  <c:v>233.52885402267603</c:v>
                </c:pt>
                <c:pt idx="6">
                  <c:v>259.9745813809872</c:v>
                </c:pt>
                <c:pt idx="7">
                  <c:v>279.86429477500855</c:v>
                </c:pt>
                <c:pt idx="8">
                  <c:v>293.981721378856</c:v>
                </c:pt>
                <c:pt idx="9">
                  <c:v>317.2864012449795</c:v>
                </c:pt>
                <c:pt idx="10">
                  <c:v>356.55260595449096</c:v>
                </c:pt>
                <c:pt idx="11">
                  <c:v>366.60784597869616</c:v>
                </c:pt>
                <c:pt idx="12">
                  <c:v>390.9583957892726</c:v>
                </c:pt>
                <c:pt idx="13">
                  <c:v>406.1085241246599</c:v>
                </c:pt>
                <c:pt idx="14">
                  <c:v>422.97448172935117</c:v>
                </c:pt>
                <c:pt idx="15">
                  <c:v>433.1105237226746</c:v>
                </c:pt>
                <c:pt idx="16">
                  <c:v>450.87842278459254</c:v>
                </c:pt>
                <c:pt idx="17">
                  <c:v>473.7788700693299</c:v>
                </c:pt>
                <c:pt idx="18">
                  <c:v>489.93194156342133</c:v>
                </c:pt>
                <c:pt idx="19">
                  <c:v>504.41137221025156</c:v>
                </c:pt>
                <c:pt idx="20">
                  <c:v>525.7506227158485</c:v>
                </c:pt>
                <c:pt idx="21">
                  <c:v>531.7354527925693</c:v>
                </c:pt>
                <c:pt idx="22">
                  <c:v>540.292699398975</c:v>
                </c:pt>
                <c:pt idx="23">
                  <c:v>563.44140955734</c:v>
                </c:pt>
                <c:pt idx="24">
                  <c:v>579.7700126006182</c:v>
                </c:pt>
                <c:pt idx="25">
                  <c:v>592.6837335775642</c:v>
                </c:pt>
                <c:pt idx="26">
                  <c:v>606.4805406924204</c:v>
                </c:pt>
                <c:pt idx="27">
                  <c:v>621.1648086604248</c:v>
                </c:pt>
                <c:pt idx="28">
                  <c:v>627.218827530254</c:v>
                </c:pt>
                <c:pt idx="29">
                  <c:v>638.4737286783262</c:v>
                </c:pt>
                <c:pt idx="30">
                  <c:v>655.8188031246145</c:v>
                </c:pt>
                <c:pt idx="31">
                  <c:v>677.5512190149313</c:v>
                </c:pt>
                <c:pt idx="32">
                  <c:v>681.0336897608752</c:v>
                </c:pt>
                <c:pt idx="33">
                  <c:v>688.00301570249</c:v>
                </c:pt>
                <c:pt idx="34">
                  <c:v>705.4519638584684</c:v>
                </c:pt>
                <c:pt idx="35">
                  <c:v>722.0624948556092</c:v>
                </c:pt>
                <c:pt idx="36">
                  <c:v>736.9527655322404</c:v>
                </c:pt>
                <c:pt idx="37">
                  <c:v>742.2145365639274</c:v>
                </c:pt>
                <c:pt idx="38">
                  <c:v>745.7242371115258</c:v>
                </c:pt>
                <c:pt idx="39">
                  <c:v>757.1410193906797</c:v>
                </c:pt>
                <c:pt idx="40">
                  <c:v>759.7778920369171</c:v>
                </c:pt>
                <c:pt idx="41">
                  <c:v>765.0541506314567</c:v>
                </c:pt>
                <c:pt idx="42">
                  <c:v>773.8553717754485</c:v>
                </c:pt>
                <c:pt idx="43">
                  <c:v>790.6034349940794</c:v>
                </c:pt>
                <c:pt idx="44">
                  <c:v>795.8993225281718</c:v>
                </c:pt>
                <c:pt idx="45">
                  <c:v>815.3465243251687</c:v>
                </c:pt>
                <c:pt idx="46">
                  <c:v>832.1785646610956</c:v>
                </c:pt>
                <c:pt idx="47">
                  <c:v>847.2677862064259</c:v>
                </c:pt>
                <c:pt idx="48">
                  <c:v>862.3844765002516</c:v>
                </c:pt>
                <c:pt idx="49">
                  <c:v>877.5287357344102</c:v>
                </c:pt>
                <c:pt idx="50">
                  <c:v>885.5574802335229</c:v>
                </c:pt>
                <c:pt idx="51">
                  <c:v>898.0620882981234</c:v>
                </c:pt>
                <c:pt idx="52">
                  <c:v>913.271613998623</c:v>
                </c:pt>
                <c:pt idx="53">
                  <c:v>927.6119545244387</c:v>
                </c:pt>
                <c:pt idx="54">
                  <c:v>949.1690064284048</c:v>
                </c:pt>
                <c:pt idx="55">
                  <c:v>951.8675770112179</c:v>
                </c:pt>
                <c:pt idx="56">
                  <c:v>953.667111392949</c:v>
                </c:pt>
                <c:pt idx="57">
                  <c:v>968.9789193350041</c:v>
                </c:pt>
                <c:pt idx="58">
                  <c:v>981.6098777903264</c:v>
                </c:pt>
                <c:pt idx="59">
                  <c:v>989.7399368947972</c:v>
                </c:pt>
                <c:pt idx="60">
                  <c:v>1011.4590897437249</c:v>
                </c:pt>
                <c:pt idx="61">
                  <c:v>1032.3267195788185</c:v>
                </c:pt>
                <c:pt idx="62">
                  <c:v>1045.964350123129</c:v>
                </c:pt>
                <c:pt idx="63">
                  <c:v>1063.2708968436355</c:v>
                </c:pt>
                <c:pt idx="64">
                  <c:v>1072.3941139467734</c:v>
                </c:pt>
                <c:pt idx="65">
                  <c:v>1076.0462091664992</c:v>
                </c:pt>
                <c:pt idx="66">
                  <c:v>1088.8412061078118</c:v>
                </c:pt>
                <c:pt idx="67">
                  <c:v>1101.655948422607</c:v>
                </c:pt>
                <c:pt idx="68">
                  <c:v>1109.9044522019865</c:v>
                </c:pt>
                <c:pt idx="69">
                  <c:v>1118.1611575552738</c:v>
                </c:pt>
                <c:pt idx="70">
                  <c:v>1131.0212618078685</c:v>
                </c:pt>
                <c:pt idx="71">
                  <c:v>1149.4274565809296</c:v>
                </c:pt>
                <c:pt idx="72">
                  <c:v>1165.104864016615</c:v>
                </c:pt>
                <c:pt idx="73">
                  <c:v>1170.6451409075528</c:v>
                </c:pt>
                <c:pt idx="74">
                  <c:v>1196.5487535367793</c:v>
                </c:pt>
                <c:pt idx="75">
                  <c:v>1200.255874746562</c:v>
                </c:pt>
                <c:pt idx="76">
                  <c:v>1227.1821117665636</c:v>
                </c:pt>
                <c:pt idx="77">
                  <c:v>1240.2123004083603</c:v>
                </c:pt>
                <c:pt idx="78">
                  <c:v>1245.8029321536421</c:v>
                </c:pt>
                <c:pt idx="79">
                  <c:v>1242.0754261446925</c:v>
                </c:pt>
                <c:pt idx="80">
                  <c:v>1273.8126889960847</c:v>
                </c:pt>
                <c:pt idx="81">
                  <c:v>1277.5544718112267</c:v>
                </c:pt>
                <c:pt idx="82">
                  <c:v>1300.0406451958681</c:v>
                </c:pt>
                <c:pt idx="83">
                  <c:v>1333.8844879669487</c:v>
                </c:pt>
                <c:pt idx="84">
                  <c:v>1357.4685747427823</c:v>
                </c:pt>
                <c:pt idx="85">
                  <c:v>1370.7049795956937</c:v>
                </c:pt>
                <c:pt idx="86">
                  <c:v>1401.9888107941001</c:v>
                </c:pt>
                <c:pt idx="87">
                  <c:v>1413.3940336542043</c:v>
                </c:pt>
                <c:pt idx="88">
                  <c:v>1430.5312931986275</c:v>
                </c:pt>
                <c:pt idx="89">
                  <c:v>1446.749021752216</c:v>
                </c:pt>
                <c:pt idx="90">
                  <c:v>1467.783797557629</c:v>
                </c:pt>
                <c:pt idx="91">
                  <c:v>1478.3212004934614</c:v>
                </c:pt>
                <c:pt idx="92">
                  <c:v>1495.5931185178936</c:v>
                </c:pt>
                <c:pt idx="93">
                  <c:v>1519.641647842482</c:v>
                </c:pt>
                <c:pt idx="94">
                  <c:v>1547.6254741964315</c:v>
                </c:pt>
                <c:pt idx="95">
                  <c:v>1563.1052901614325</c:v>
                </c:pt>
                <c:pt idx="96">
                  <c:v>1580.5546457178552</c:v>
                </c:pt>
                <c:pt idx="97">
                  <c:v>1588.3217000636114</c:v>
                </c:pt>
                <c:pt idx="98">
                  <c:v>1618.487842400155</c:v>
                </c:pt>
                <c:pt idx="99">
                  <c:v>1637.031080530375</c:v>
                </c:pt>
                <c:pt idx="100">
                  <c:v>1655.6158195520818</c:v>
                </c:pt>
                <c:pt idx="101">
                  <c:v>1661.4933363990842</c:v>
                </c:pt>
                <c:pt idx="102">
                  <c:v>1675.2237421738287</c:v>
                </c:pt>
                <c:pt idx="103">
                  <c:v>1694.8780741231667</c:v>
                </c:pt>
                <c:pt idx="104">
                  <c:v>1723.4597402000245</c:v>
                </c:pt>
                <c:pt idx="105">
                  <c:v>1747.1881565037716</c:v>
                </c:pt>
                <c:pt idx="106">
                  <c:v>1769.991690809716</c:v>
                </c:pt>
                <c:pt idx="107">
                  <c:v>1794.8493737795607</c:v>
                </c:pt>
                <c:pt idx="108">
                  <c:v>1815.7874864292214</c:v>
                </c:pt>
                <c:pt idx="109">
                  <c:v>1838.7804441829978</c:v>
                </c:pt>
                <c:pt idx="110">
                  <c:v>1868.867257430065</c:v>
                </c:pt>
                <c:pt idx="111">
                  <c:v>1875.9032270580497</c:v>
                </c:pt>
                <c:pt idx="112">
                  <c:v>1893.0154427415314</c:v>
                </c:pt>
                <c:pt idx="113">
                  <c:v>1913.192712715112</c:v>
                </c:pt>
                <c:pt idx="114">
                  <c:v>1929.3699030197997</c:v>
                </c:pt>
                <c:pt idx="115">
                  <c:v>1951.6651239043285</c:v>
                </c:pt>
                <c:pt idx="116">
                  <c:v>1973.0029121898665</c:v>
                </c:pt>
                <c:pt idx="117">
                  <c:v>1994.3956712229979</c:v>
                </c:pt>
                <c:pt idx="118">
                  <c:v>2014.8210938247446</c:v>
                </c:pt>
                <c:pt idx="119">
                  <c:v>2002.559812347137</c:v>
                </c:pt>
                <c:pt idx="120">
                  <c:v>1988.2778285798713</c:v>
                </c:pt>
                <c:pt idx="121">
                  <c:v>1960.803177323656</c:v>
                </c:pt>
                <c:pt idx="122">
                  <c:v>1966.9008043547108</c:v>
                </c:pt>
                <c:pt idx="123">
                  <c:v>1976.0556484678598</c:v>
                </c:pt>
                <c:pt idx="124">
                  <c:v>1986.2395489005166</c:v>
                </c:pt>
                <c:pt idx="125">
                  <c:v>2004.6021024144911</c:v>
                </c:pt>
                <c:pt idx="126">
                  <c:v>2011.7540757392799</c:v>
                </c:pt>
              </c:numCache>
            </c:numRef>
          </c:yVal>
          <c:smooth val="0"/>
        </c:ser>
        <c:ser>
          <c:idx val="3"/>
          <c:order val="3"/>
          <c:tx>
            <c:v>Tower O3 (ppbv)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Data!$Q$362:$Q$365</c:f>
              <c:numCache>
                <c:ptCount val="4"/>
                <c:pt idx="0">
                  <c:v>82</c:v>
                </c:pt>
                <c:pt idx="1">
                  <c:v>89.1</c:v>
                </c:pt>
                <c:pt idx="2">
                  <c:v>85.6</c:v>
                </c:pt>
                <c:pt idx="3">
                  <c:v>81.3</c:v>
                </c:pt>
              </c:numCache>
            </c:numRef>
          </c:xVal>
          <c:yVal>
            <c:numRef>
              <c:f>Data!$Z$362:$Z$365</c:f>
              <c:numCache>
                <c:ptCount val="4"/>
                <c:pt idx="0">
                  <c:v>74</c:v>
                </c:pt>
                <c:pt idx="1">
                  <c:v>151</c:v>
                </c:pt>
                <c:pt idx="2">
                  <c:v>203</c:v>
                </c:pt>
                <c:pt idx="3">
                  <c:v>511</c:v>
                </c:pt>
              </c:numCache>
            </c:numRef>
          </c:yVal>
          <c:smooth val="0"/>
        </c:ser>
        <c:axId val="6766796"/>
        <c:axId val="62019357"/>
      </c:scatterChart>
      <c:valAx>
        <c:axId val="6766796"/>
        <c:scaling>
          <c:orientation val="minMax"/>
          <c:max val="100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019357"/>
        <c:crosses val="autoZero"/>
        <c:crossBetween val="midCat"/>
        <c:dispUnits/>
        <c:majorUnit val="5"/>
      </c:valAx>
      <c:valAx>
        <c:axId val="62019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7667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75"/>
          <c:y val="0.0705"/>
          <c:w val="0.465"/>
          <c:h val="0.0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Data!$S$7</c:f>
              <c:strCache>
                <c:ptCount val="1"/>
                <c:pt idx="0">
                  <c:v>Raw 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Data!$S$8:$S$365</c:f>
              <c:numCache>
                <c:ptCount val="358"/>
                <c:pt idx="0">
                  <c:v>0</c:v>
                </c:pt>
                <c:pt idx="49">
                  <c:v>4.339</c:v>
                </c:pt>
                <c:pt idx="50">
                  <c:v>5.385</c:v>
                </c:pt>
                <c:pt idx="51">
                  <c:v>4.756</c:v>
                </c:pt>
                <c:pt idx="52">
                  <c:v>5.77</c:v>
                </c:pt>
                <c:pt idx="53">
                  <c:v>5.079</c:v>
                </c:pt>
                <c:pt idx="54">
                  <c:v>3.292</c:v>
                </c:pt>
                <c:pt idx="55">
                  <c:v>6.377</c:v>
                </c:pt>
                <c:pt idx="56">
                  <c:v>3.577</c:v>
                </c:pt>
                <c:pt idx="57">
                  <c:v>3.272</c:v>
                </c:pt>
                <c:pt idx="58">
                  <c:v>4.379</c:v>
                </c:pt>
                <c:pt idx="59">
                  <c:v>5.097</c:v>
                </c:pt>
                <c:pt idx="60">
                  <c:v>4.3</c:v>
                </c:pt>
                <c:pt idx="61">
                  <c:v>3.591</c:v>
                </c:pt>
                <c:pt idx="62">
                  <c:v>4.575</c:v>
                </c:pt>
                <c:pt idx="63">
                  <c:v>4.616</c:v>
                </c:pt>
                <c:pt idx="64">
                  <c:v>6.492</c:v>
                </c:pt>
                <c:pt idx="65">
                  <c:v>8.736</c:v>
                </c:pt>
                <c:pt idx="66">
                  <c:v>4.259</c:v>
                </c:pt>
                <c:pt idx="67">
                  <c:v>5.194</c:v>
                </c:pt>
                <c:pt idx="68">
                  <c:v>3.575</c:v>
                </c:pt>
                <c:pt idx="69">
                  <c:v>5.049</c:v>
                </c:pt>
                <c:pt idx="70">
                  <c:v>3.493</c:v>
                </c:pt>
                <c:pt idx="71">
                  <c:v>6.115</c:v>
                </c:pt>
                <c:pt idx="72">
                  <c:v>9.763</c:v>
                </c:pt>
                <c:pt idx="73">
                  <c:v>2.381</c:v>
                </c:pt>
                <c:pt idx="74">
                  <c:v>4.271</c:v>
                </c:pt>
                <c:pt idx="75">
                  <c:v>5.522</c:v>
                </c:pt>
                <c:pt idx="76">
                  <c:v>3.531</c:v>
                </c:pt>
                <c:pt idx="77">
                  <c:v>3.906</c:v>
                </c:pt>
                <c:pt idx="78">
                  <c:v>3.865</c:v>
                </c:pt>
                <c:pt idx="79">
                  <c:v>4.796</c:v>
                </c:pt>
                <c:pt idx="80">
                  <c:v>5.128</c:v>
                </c:pt>
                <c:pt idx="81">
                  <c:v>3.708</c:v>
                </c:pt>
                <c:pt idx="82">
                  <c:v>5.642</c:v>
                </c:pt>
                <c:pt idx="83">
                  <c:v>3.983</c:v>
                </c:pt>
                <c:pt idx="84">
                  <c:v>4.498</c:v>
                </c:pt>
                <c:pt idx="85">
                  <c:v>3.372</c:v>
                </c:pt>
                <c:pt idx="86">
                  <c:v>6.236</c:v>
                </c:pt>
                <c:pt idx="87">
                  <c:v>3.544</c:v>
                </c:pt>
                <c:pt idx="88">
                  <c:v>4.351</c:v>
                </c:pt>
                <c:pt idx="89">
                  <c:v>5.582</c:v>
                </c:pt>
                <c:pt idx="90">
                  <c:v>5.496</c:v>
                </c:pt>
                <c:pt idx="91">
                  <c:v>4.796</c:v>
                </c:pt>
                <c:pt idx="92">
                  <c:v>3.904</c:v>
                </c:pt>
                <c:pt idx="93">
                  <c:v>5.471</c:v>
                </c:pt>
                <c:pt idx="94">
                  <c:v>4.418</c:v>
                </c:pt>
                <c:pt idx="95">
                  <c:v>5.224</c:v>
                </c:pt>
                <c:pt idx="96">
                  <c:v>4.121</c:v>
                </c:pt>
                <c:pt idx="97">
                  <c:v>6.284</c:v>
                </c:pt>
                <c:pt idx="98">
                  <c:v>3.855</c:v>
                </c:pt>
                <c:pt idx="99">
                  <c:v>5.593</c:v>
                </c:pt>
                <c:pt idx="100">
                  <c:v>6.138</c:v>
                </c:pt>
                <c:pt idx="101">
                  <c:v>5.333</c:v>
                </c:pt>
                <c:pt idx="102">
                  <c:v>5.859</c:v>
                </c:pt>
                <c:pt idx="103">
                  <c:v>6.306</c:v>
                </c:pt>
                <c:pt idx="104">
                  <c:v>3.065</c:v>
                </c:pt>
                <c:pt idx="105">
                  <c:v>5.946</c:v>
                </c:pt>
                <c:pt idx="106">
                  <c:v>4.081</c:v>
                </c:pt>
                <c:pt idx="107">
                  <c:v>6.286</c:v>
                </c:pt>
                <c:pt idx="108">
                  <c:v>5.322</c:v>
                </c:pt>
                <c:pt idx="109">
                  <c:v>4.845</c:v>
                </c:pt>
                <c:pt idx="110">
                  <c:v>6.306</c:v>
                </c:pt>
                <c:pt idx="111">
                  <c:v>4.001</c:v>
                </c:pt>
                <c:pt idx="112">
                  <c:v>5.552</c:v>
                </c:pt>
                <c:pt idx="113">
                  <c:v>5.884</c:v>
                </c:pt>
                <c:pt idx="114">
                  <c:v>4.359</c:v>
                </c:pt>
                <c:pt idx="115">
                  <c:v>6.218</c:v>
                </c:pt>
                <c:pt idx="116">
                  <c:v>5.167</c:v>
                </c:pt>
                <c:pt idx="117">
                  <c:v>7.165</c:v>
                </c:pt>
                <c:pt idx="118">
                  <c:v>5.73</c:v>
                </c:pt>
                <c:pt idx="119">
                  <c:v>4.786</c:v>
                </c:pt>
                <c:pt idx="120">
                  <c:v>8.176</c:v>
                </c:pt>
                <c:pt idx="121">
                  <c:v>3.884</c:v>
                </c:pt>
                <c:pt idx="122">
                  <c:v>3.894</c:v>
                </c:pt>
                <c:pt idx="123">
                  <c:v>6.276</c:v>
                </c:pt>
                <c:pt idx="124">
                  <c:v>6.177</c:v>
                </c:pt>
                <c:pt idx="125">
                  <c:v>6.276</c:v>
                </c:pt>
                <c:pt idx="126">
                  <c:v>6.531</c:v>
                </c:pt>
                <c:pt idx="127">
                  <c:v>6.953</c:v>
                </c:pt>
                <c:pt idx="128">
                  <c:v>8.811</c:v>
                </c:pt>
                <c:pt idx="129">
                  <c:v>5.176</c:v>
                </c:pt>
                <c:pt idx="130">
                  <c:v>7.145</c:v>
                </c:pt>
                <c:pt idx="131">
                  <c:v>6.178</c:v>
                </c:pt>
                <c:pt idx="132">
                  <c:v>6.57</c:v>
                </c:pt>
                <c:pt idx="133">
                  <c:v>7.907</c:v>
                </c:pt>
                <c:pt idx="134">
                  <c:v>6.885</c:v>
                </c:pt>
                <c:pt idx="135">
                  <c:v>7.062</c:v>
                </c:pt>
                <c:pt idx="136">
                  <c:v>6.434</c:v>
                </c:pt>
                <c:pt idx="137">
                  <c:v>6.894</c:v>
                </c:pt>
                <c:pt idx="138">
                  <c:v>6.924</c:v>
                </c:pt>
                <c:pt idx="139">
                  <c:v>8.1</c:v>
                </c:pt>
                <c:pt idx="140">
                  <c:v>6.276</c:v>
                </c:pt>
                <c:pt idx="141">
                  <c:v>6.825</c:v>
                </c:pt>
                <c:pt idx="142">
                  <c:v>6.776</c:v>
                </c:pt>
                <c:pt idx="143">
                  <c:v>6.924</c:v>
                </c:pt>
                <c:pt idx="144">
                  <c:v>6.756</c:v>
                </c:pt>
                <c:pt idx="145">
                  <c:v>7.096</c:v>
                </c:pt>
                <c:pt idx="146">
                  <c:v>6.776</c:v>
                </c:pt>
                <c:pt idx="147">
                  <c:v>6.177</c:v>
                </c:pt>
                <c:pt idx="148">
                  <c:v>7.276</c:v>
                </c:pt>
                <c:pt idx="149">
                  <c:v>6.746</c:v>
                </c:pt>
                <c:pt idx="150">
                  <c:v>6.579</c:v>
                </c:pt>
                <c:pt idx="151">
                  <c:v>6.982</c:v>
                </c:pt>
                <c:pt idx="152">
                  <c:v>6.69</c:v>
                </c:pt>
                <c:pt idx="153">
                  <c:v>5.858</c:v>
                </c:pt>
                <c:pt idx="154">
                  <c:v>7.002</c:v>
                </c:pt>
                <c:pt idx="155">
                  <c:v>6.707</c:v>
                </c:pt>
                <c:pt idx="156">
                  <c:v>6.539</c:v>
                </c:pt>
                <c:pt idx="157">
                  <c:v>5.204</c:v>
                </c:pt>
                <c:pt idx="158">
                  <c:v>6.954</c:v>
                </c:pt>
                <c:pt idx="159">
                  <c:v>7.254</c:v>
                </c:pt>
                <c:pt idx="160">
                  <c:v>8.117</c:v>
                </c:pt>
                <c:pt idx="161">
                  <c:v>7.313</c:v>
                </c:pt>
                <c:pt idx="162">
                  <c:v>7.236</c:v>
                </c:pt>
                <c:pt idx="163">
                  <c:v>6.284</c:v>
                </c:pt>
                <c:pt idx="164">
                  <c:v>7.214</c:v>
                </c:pt>
                <c:pt idx="165">
                  <c:v>6.898</c:v>
                </c:pt>
                <c:pt idx="166">
                  <c:v>6.746</c:v>
                </c:pt>
                <c:pt idx="167">
                  <c:v>6.706</c:v>
                </c:pt>
                <c:pt idx="168">
                  <c:v>6.094</c:v>
                </c:pt>
                <c:pt idx="169">
                  <c:v>7.456</c:v>
                </c:pt>
                <c:pt idx="170">
                  <c:v>7.563</c:v>
                </c:pt>
                <c:pt idx="171">
                  <c:v>6.581</c:v>
                </c:pt>
                <c:pt idx="172">
                  <c:v>6.749</c:v>
                </c:pt>
                <c:pt idx="173">
                  <c:v>7.013</c:v>
                </c:pt>
                <c:pt idx="174">
                  <c:v>6.795</c:v>
                </c:pt>
                <c:pt idx="175">
                  <c:v>6.965</c:v>
                </c:pt>
                <c:pt idx="176">
                  <c:v>6.865</c:v>
                </c:pt>
                <c:pt idx="177">
                  <c:v>6.571</c:v>
                </c:pt>
                <c:pt idx="178">
                  <c:v>6.944</c:v>
                </c:pt>
                <c:pt idx="179">
                  <c:v>6.499</c:v>
                </c:pt>
                <c:pt idx="180">
                  <c:v>7.659</c:v>
                </c:pt>
                <c:pt idx="181">
                  <c:v>5.511</c:v>
                </c:pt>
                <c:pt idx="182">
                  <c:v>7.926</c:v>
                </c:pt>
                <c:pt idx="183">
                  <c:v>6.944</c:v>
                </c:pt>
                <c:pt idx="184">
                  <c:v>5.136</c:v>
                </c:pt>
                <c:pt idx="185">
                  <c:v>6.53</c:v>
                </c:pt>
                <c:pt idx="186">
                  <c:v>6.519</c:v>
                </c:pt>
                <c:pt idx="187">
                  <c:v>7.651</c:v>
                </c:pt>
                <c:pt idx="188">
                  <c:v>5.836</c:v>
                </c:pt>
                <c:pt idx="189">
                  <c:v>6.924</c:v>
                </c:pt>
                <c:pt idx="190">
                  <c:v>6.973</c:v>
                </c:pt>
                <c:pt idx="191">
                  <c:v>6.336</c:v>
                </c:pt>
                <c:pt idx="192">
                  <c:v>6.579</c:v>
                </c:pt>
                <c:pt idx="193">
                  <c:v>7.254</c:v>
                </c:pt>
                <c:pt idx="194">
                  <c:v>6.53</c:v>
                </c:pt>
                <c:pt idx="195">
                  <c:v>6.499</c:v>
                </c:pt>
                <c:pt idx="196">
                  <c:v>6.619</c:v>
                </c:pt>
                <c:pt idx="197">
                  <c:v>6.746</c:v>
                </c:pt>
                <c:pt idx="198">
                  <c:v>7.946</c:v>
                </c:pt>
                <c:pt idx="199">
                  <c:v>6.992</c:v>
                </c:pt>
                <c:pt idx="200">
                  <c:v>6.579</c:v>
                </c:pt>
                <c:pt idx="201">
                  <c:v>6.036</c:v>
                </c:pt>
                <c:pt idx="202">
                  <c:v>7.243</c:v>
                </c:pt>
                <c:pt idx="203">
                  <c:v>5.501</c:v>
                </c:pt>
                <c:pt idx="204">
                  <c:v>6.756</c:v>
                </c:pt>
                <c:pt idx="205">
                  <c:v>6.296</c:v>
                </c:pt>
                <c:pt idx="206">
                  <c:v>5.098</c:v>
                </c:pt>
                <c:pt idx="207">
                  <c:v>5.79</c:v>
                </c:pt>
                <c:pt idx="208">
                  <c:v>5.354</c:v>
                </c:pt>
                <c:pt idx="209">
                  <c:v>5.148</c:v>
                </c:pt>
                <c:pt idx="210">
                  <c:v>5.168</c:v>
                </c:pt>
                <c:pt idx="211">
                  <c:v>6.065</c:v>
                </c:pt>
                <c:pt idx="212">
                  <c:v>4.409</c:v>
                </c:pt>
                <c:pt idx="213">
                  <c:v>5.292</c:v>
                </c:pt>
                <c:pt idx="214">
                  <c:v>5.363</c:v>
                </c:pt>
                <c:pt idx="215">
                  <c:v>5.601</c:v>
                </c:pt>
                <c:pt idx="216">
                  <c:v>5.373</c:v>
                </c:pt>
                <c:pt idx="217">
                  <c:v>4.28</c:v>
                </c:pt>
                <c:pt idx="218">
                  <c:v>5.118</c:v>
                </c:pt>
                <c:pt idx="219">
                  <c:v>5.61</c:v>
                </c:pt>
                <c:pt idx="220">
                  <c:v>4.928</c:v>
                </c:pt>
                <c:pt idx="221">
                  <c:v>5.503</c:v>
                </c:pt>
                <c:pt idx="222">
                  <c:v>4.814</c:v>
                </c:pt>
                <c:pt idx="223">
                  <c:v>4.654</c:v>
                </c:pt>
                <c:pt idx="224">
                  <c:v>5.866</c:v>
                </c:pt>
                <c:pt idx="225">
                  <c:v>5.679</c:v>
                </c:pt>
                <c:pt idx="226">
                  <c:v>4.539</c:v>
                </c:pt>
                <c:pt idx="227">
                  <c:v>5.284</c:v>
                </c:pt>
                <c:pt idx="228">
                  <c:v>4.685</c:v>
                </c:pt>
                <c:pt idx="229">
                  <c:v>6.218</c:v>
                </c:pt>
                <c:pt idx="230">
                  <c:v>4.201</c:v>
                </c:pt>
                <c:pt idx="231">
                  <c:v>5.541</c:v>
                </c:pt>
                <c:pt idx="232">
                  <c:v>5.801</c:v>
                </c:pt>
                <c:pt idx="233">
                  <c:v>4.529</c:v>
                </c:pt>
                <c:pt idx="234">
                  <c:v>5.81</c:v>
                </c:pt>
                <c:pt idx="235">
                  <c:v>4.36</c:v>
                </c:pt>
                <c:pt idx="236">
                  <c:v>4.918</c:v>
                </c:pt>
                <c:pt idx="237">
                  <c:v>5.531</c:v>
                </c:pt>
                <c:pt idx="238">
                  <c:v>4.814</c:v>
                </c:pt>
                <c:pt idx="239">
                  <c:v>4.654</c:v>
                </c:pt>
                <c:pt idx="240">
                  <c:v>4.766</c:v>
                </c:pt>
                <c:pt idx="241">
                  <c:v>5.254</c:v>
                </c:pt>
                <c:pt idx="242">
                  <c:v>4.518</c:v>
                </c:pt>
                <c:pt idx="243">
                  <c:v>4.459</c:v>
                </c:pt>
                <c:pt idx="244">
                  <c:v>5.049</c:v>
                </c:pt>
                <c:pt idx="245">
                  <c:v>5.089</c:v>
                </c:pt>
                <c:pt idx="246">
                  <c:v>4.999</c:v>
                </c:pt>
                <c:pt idx="247">
                  <c:v>3.755</c:v>
                </c:pt>
                <c:pt idx="248">
                  <c:v>4.949</c:v>
                </c:pt>
                <c:pt idx="249">
                  <c:v>4.171</c:v>
                </c:pt>
                <c:pt idx="250">
                  <c:v>4.42</c:v>
                </c:pt>
                <c:pt idx="251">
                  <c:v>4.889</c:v>
                </c:pt>
                <c:pt idx="252">
                  <c:v>4.459</c:v>
                </c:pt>
                <c:pt idx="253">
                  <c:v>4.966</c:v>
                </c:pt>
                <c:pt idx="254">
                  <c:v>4.051</c:v>
                </c:pt>
                <c:pt idx="255">
                  <c:v>5.245</c:v>
                </c:pt>
                <c:pt idx="256">
                  <c:v>4.311</c:v>
                </c:pt>
                <c:pt idx="257">
                  <c:v>4.869</c:v>
                </c:pt>
                <c:pt idx="258">
                  <c:v>4.605</c:v>
                </c:pt>
                <c:pt idx="259">
                  <c:v>4.489</c:v>
                </c:pt>
                <c:pt idx="260">
                  <c:v>4.351</c:v>
                </c:pt>
                <c:pt idx="261">
                  <c:v>4.685</c:v>
                </c:pt>
                <c:pt idx="262">
                  <c:v>4.499</c:v>
                </c:pt>
                <c:pt idx="263">
                  <c:v>4.977</c:v>
                </c:pt>
                <c:pt idx="264">
                  <c:v>4.311</c:v>
                </c:pt>
                <c:pt idx="265">
                  <c:v>4.645</c:v>
                </c:pt>
                <c:pt idx="266">
                  <c:v>4.566</c:v>
                </c:pt>
                <c:pt idx="267">
                  <c:v>4.546</c:v>
                </c:pt>
                <c:pt idx="268">
                  <c:v>4.646</c:v>
                </c:pt>
                <c:pt idx="269">
                  <c:v>4.192</c:v>
                </c:pt>
                <c:pt idx="270">
                  <c:v>4.826</c:v>
                </c:pt>
                <c:pt idx="271">
                  <c:v>4.43</c:v>
                </c:pt>
                <c:pt idx="272">
                  <c:v>4.835</c:v>
                </c:pt>
                <c:pt idx="273">
                  <c:v>3.744</c:v>
                </c:pt>
                <c:pt idx="274">
                  <c:v>4.25</c:v>
                </c:pt>
                <c:pt idx="275">
                  <c:v>4.202</c:v>
                </c:pt>
                <c:pt idx="276">
                  <c:v>4.928</c:v>
                </c:pt>
                <c:pt idx="277">
                  <c:v>4.575</c:v>
                </c:pt>
                <c:pt idx="278">
                  <c:v>4.959</c:v>
                </c:pt>
                <c:pt idx="279">
                  <c:v>4.449</c:v>
                </c:pt>
                <c:pt idx="280">
                  <c:v>4.531</c:v>
                </c:pt>
                <c:pt idx="281">
                  <c:v>4.556</c:v>
                </c:pt>
                <c:pt idx="282">
                  <c:v>5.402</c:v>
                </c:pt>
                <c:pt idx="283">
                  <c:v>5.272</c:v>
                </c:pt>
                <c:pt idx="284">
                  <c:v>4.299</c:v>
                </c:pt>
                <c:pt idx="285">
                  <c:v>5.156</c:v>
                </c:pt>
                <c:pt idx="286">
                  <c:v>5.304</c:v>
                </c:pt>
                <c:pt idx="287">
                  <c:v>5.046</c:v>
                </c:pt>
                <c:pt idx="288">
                  <c:v>4.32</c:v>
                </c:pt>
                <c:pt idx="289">
                  <c:v>5.087</c:v>
                </c:pt>
                <c:pt idx="290">
                  <c:v>4.605</c:v>
                </c:pt>
                <c:pt idx="291">
                  <c:v>4.794</c:v>
                </c:pt>
                <c:pt idx="292">
                  <c:v>4.299</c:v>
                </c:pt>
                <c:pt idx="293">
                  <c:v>5.818</c:v>
                </c:pt>
                <c:pt idx="294">
                  <c:v>4.95</c:v>
                </c:pt>
                <c:pt idx="295">
                  <c:v>4.339</c:v>
                </c:pt>
                <c:pt idx="296">
                  <c:v>4.574</c:v>
                </c:pt>
                <c:pt idx="297">
                  <c:v>4.854</c:v>
                </c:pt>
                <c:pt idx="298">
                  <c:v>6.113</c:v>
                </c:pt>
                <c:pt idx="299">
                  <c:v>3.146</c:v>
                </c:pt>
                <c:pt idx="300">
                  <c:v>6.137</c:v>
                </c:pt>
                <c:pt idx="301">
                  <c:v>5.591</c:v>
                </c:pt>
                <c:pt idx="302">
                  <c:v>5.068</c:v>
                </c:pt>
                <c:pt idx="303">
                  <c:v>5.944</c:v>
                </c:pt>
                <c:pt idx="304">
                  <c:v>4.219</c:v>
                </c:pt>
                <c:pt idx="305">
                  <c:v>5.344</c:v>
                </c:pt>
                <c:pt idx="306">
                  <c:v>4.111</c:v>
                </c:pt>
                <c:pt idx="307">
                  <c:v>5.817</c:v>
                </c:pt>
                <c:pt idx="308">
                  <c:v>4.908</c:v>
                </c:pt>
                <c:pt idx="309">
                  <c:v>4.835</c:v>
                </c:pt>
                <c:pt idx="310">
                  <c:v>4.566</c:v>
                </c:pt>
                <c:pt idx="311">
                  <c:v>5.148</c:v>
                </c:pt>
                <c:pt idx="312">
                  <c:v>4.634</c:v>
                </c:pt>
                <c:pt idx="313">
                  <c:v>5.324</c:v>
                </c:pt>
                <c:pt idx="314">
                  <c:v>4.083</c:v>
                </c:pt>
                <c:pt idx="315">
                  <c:v>5.414</c:v>
                </c:pt>
                <c:pt idx="316">
                  <c:v>5.344</c:v>
                </c:pt>
                <c:pt idx="317">
                  <c:v>5.167</c:v>
                </c:pt>
                <c:pt idx="318">
                  <c:v>4.958</c:v>
                </c:pt>
                <c:pt idx="319">
                  <c:v>3.645</c:v>
                </c:pt>
                <c:pt idx="320">
                  <c:v>6.495</c:v>
                </c:pt>
                <c:pt idx="321">
                  <c:v>4.564</c:v>
                </c:pt>
                <c:pt idx="322">
                  <c:v>4.969</c:v>
                </c:pt>
                <c:pt idx="323">
                  <c:v>5.681</c:v>
                </c:pt>
                <c:pt idx="324">
                  <c:v>5.138</c:v>
                </c:pt>
                <c:pt idx="325">
                  <c:v>4.586</c:v>
                </c:pt>
                <c:pt idx="326">
                  <c:v>5.137</c:v>
                </c:pt>
                <c:pt idx="327">
                  <c:v>4.311</c:v>
                </c:pt>
                <c:pt idx="328">
                  <c:v>4.011</c:v>
                </c:pt>
                <c:pt idx="329">
                  <c:v>4.351</c:v>
                </c:pt>
                <c:pt idx="330">
                  <c:v>3.904</c:v>
                </c:pt>
                <c:pt idx="331">
                  <c:v>6.797</c:v>
                </c:pt>
                <c:pt idx="332">
                  <c:v>2.226</c:v>
                </c:pt>
                <c:pt idx="333">
                  <c:v>3.607</c:v>
                </c:pt>
                <c:pt idx="334">
                  <c:v>3.561</c:v>
                </c:pt>
                <c:pt idx="335">
                  <c:v>5.204</c:v>
                </c:pt>
                <c:pt idx="336">
                  <c:v>5.226</c:v>
                </c:pt>
                <c:pt idx="337">
                  <c:v>3.293</c:v>
                </c:pt>
                <c:pt idx="338">
                  <c:v>4.727</c:v>
                </c:pt>
                <c:pt idx="339">
                  <c:v>3.865</c:v>
                </c:pt>
                <c:pt idx="340">
                  <c:v>8.18</c:v>
                </c:pt>
                <c:pt idx="341">
                  <c:v>2.264</c:v>
                </c:pt>
                <c:pt idx="342">
                  <c:v>5.386</c:v>
                </c:pt>
                <c:pt idx="343">
                  <c:v>7.517</c:v>
                </c:pt>
                <c:pt idx="344">
                  <c:v>1.222</c:v>
                </c:pt>
                <c:pt idx="345">
                  <c:v>4.139</c:v>
                </c:pt>
                <c:pt idx="346">
                  <c:v>4.949</c:v>
                </c:pt>
                <c:pt idx="347">
                  <c:v>6.168</c:v>
                </c:pt>
                <c:pt idx="348">
                  <c:v>5.77</c:v>
                </c:pt>
                <c:pt idx="349">
                  <c:v>2.124</c:v>
                </c:pt>
                <c:pt idx="350">
                  <c:v>3.036</c:v>
                </c:pt>
                <c:pt idx="351">
                  <c:v>3.756</c:v>
                </c:pt>
                <c:pt idx="352">
                  <c:v>4.33</c:v>
                </c:pt>
                <c:pt idx="353">
                  <c:v>4.26</c:v>
                </c:pt>
              </c:numCache>
            </c:numRef>
          </c:yVal>
          <c:smooth val="0"/>
        </c:ser>
        <c:axId val="53730890"/>
        <c:axId val="14691939"/>
      </c:scatterChart>
      <c:valAx>
        <c:axId val="53730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91939"/>
        <c:crosses val="autoZero"/>
        <c:crossBetween val="midCat"/>
        <c:dispUnits/>
      </c:valAx>
      <c:valAx>
        <c:axId val="1469193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37308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Data!$V$7</c:f>
              <c:strCache>
                <c:ptCount val="1"/>
                <c:pt idx="0">
                  <c:v>Raw SO2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Data!$V$8:$V$361</c:f>
              <c:numCache>
                <c:ptCount val="354"/>
                <c:pt idx="0">
                  <c:v>0</c:v>
                </c:pt>
                <c:pt idx="55">
                  <c:v>0.264</c:v>
                </c:pt>
                <c:pt idx="56">
                  <c:v>0.254</c:v>
                </c:pt>
                <c:pt idx="57">
                  <c:v>0.274</c:v>
                </c:pt>
                <c:pt idx="58">
                  <c:v>0.252</c:v>
                </c:pt>
                <c:pt idx="59">
                  <c:v>0.222</c:v>
                </c:pt>
                <c:pt idx="60">
                  <c:v>0.262</c:v>
                </c:pt>
                <c:pt idx="61">
                  <c:v>0.239</c:v>
                </c:pt>
                <c:pt idx="62">
                  <c:v>0.243</c:v>
                </c:pt>
                <c:pt idx="63">
                  <c:v>0.243</c:v>
                </c:pt>
                <c:pt idx="64">
                  <c:v>0.213</c:v>
                </c:pt>
                <c:pt idx="65">
                  <c:v>0.263</c:v>
                </c:pt>
                <c:pt idx="66">
                  <c:v>0.264</c:v>
                </c:pt>
                <c:pt idx="67">
                  <c:v>0.254</c:v>
                </c:pt>
                <c:pt idx="68">
                  <c:v>0.274</c:v>
                </c:pt>
                <c:pt idx="69">
                  <c:v>0.252</c:v>
                </c:pt>
                <c:pt idx="70">
                  <c:v>0.222</c:v>
                </c:pt>
                <c:pt idx="71">
                  <c:v>0.262</c:v>
                </c:pt>
                <c:pt idx="72">
                  <c:v>0.239</c:v>
                </c:pt>
                <c:pt idx="73">
                  <c:v>0.243</c:v>
                </c:pt>
                <c:pt idx="74">
                  <c:v>0.243</c:v>
                </c:pt>
                <c:pt idx="75">
                  <c:v>0.213</c:v>
                </c:pt>
                <c:pt idx="76">
                  <c:v>0.263</c:v>
                </c:pt>
                <c:pt idx="77">
                  <c:v>0.264</c:v>
                </c:pt>
                <c:pt idx="78">
                  <c:v>0.254</c:v>
                </c:pt>
                <c:pt idx="79">
                  <c:v>0.274</c:v>
                </c:pt>
                <c:pt idx="80">
                  <c:v>0.252</c:v>
                </c:pt>
                <c:pt idx="81">
                  <c:v>0.222</c:v>
                </c:pt>
                <c:pt idx="82">
                  <c:v>0.262</c:v>
                </c:pt>
                <c:pt idx="83">
                  <c:v>0.239</c:v>
                </c:pt>
                <c:pt idx="84">
                  <c:v>0.243</c:v>
                </c:pt>
                <c:pt idx="85">
                  <c:v>0.243</c:v>
                </c:pt>
                <c:pt idx="86">
                  <c:v>0.213</c:v>
                </c:pt>
                <c:pt idx="87">
                  <c:v>0.263</c:v>
                </c:pt>
                <c:pt idx="88">
                  <c:v>0.293</c:v>
                </c:pt>
                <c:pt idx="89">
                  <c:v>0.323</c:v>
                </c:pt>
                <c:pt idx="90">
                  <c:v>0.335</c:v>
                </c:pt>
                <c:pt idx="91">
                  <c:v>0.324</c:v>
                </c:pt>
                <c:pt idx="92">
                  <c:v>0.353</c:v>
                </c:pt>
                <c:pt idx="93">
                  <c:v>0.381</c:v>
                </c:pt>
                <c:pt idx="94">
                  <c:v>0.372</c:v>
                </c:pt>
                <c:pt idx="95">
                  <c:v>0.371</c:v>
                </c:pt>
                <c:pt idx="96">
                  <c:v>0.344</c:v>
                </c:pt>
                <c:pt idx="97">
                  <c:v>0.372</c:v>
                </c:pt>
                <c:pt idx="98">
                  <c:v>0.363</c:v>
                </c:pt>
                <c:pt idx="99">
                  <c:v>0.333</c:v>
                </c:pt>
                <c:pt idx="100">
                  <c:v>0.333</c:v>
                </c:pt>
                <c:pt idx="101">
                  <c:v>0.343</c:v>
                </c:pt>
                <c:pt idx="102">
                  <c:v>0.363</c:v>
                </c:pt>
                <c:pt idx="103">
                  <c:v>0.353</c:v>
                </c:pt>
                <c:pt idx="104">
                  <c:v>0.353</c:v>
                </c:pt>
                <c:pt idx="105">
                  <c:v>0.364</c:v>
                </c:pt>
                <c:pt idx="106">
                  <c:v>0.363</c:v>
                </c:pt>
                <c:pt idx="107">
                  <c:v>0.353</c:v>
                </c:pt>
                <c:pt idx="108">
                  <c:v>0.342</c:v>
                </c:pt>
                <c:pt idx="109">
                  <c:v>0.353</c:v>
                </c:pt>
                <c:pt idx="110">
                  <c:v>0.333</c:v>
                </c:pt>
                <c:pt idx="111">
                  <c:v>0.394</c:v>
                </c:pt>
                <c:pt idx="112">
                  <c:v>0.373</c:v>
                </c:pt>
                <c:pt idx="113">
                  <c:v>0.381</c:v>
                </c:pt>
                <c:pt idx="114">
                  <c:v>0.414</c:v>
                </c:pt>
                <c:pt idx="115">
                  <c:v>0.454</c:v>
                </c:pt>
                <c:pt idx="116">
                  <c:v>0.483</c:v>
                </c:pt>
                <c:pt idx="117">
                  <c:v>0.462</c:v>
                </c:pt>
                <c:pt idx="118">
                  <c:v>0.555</c:v>
                </c:pt>
                <c:pt idx="119">
                  <c:v>0.604</c:v>
                </c:pt>
                <c:pt idx="120">
                  <c:v>0.643</c:v>
                </c:pt>
                <c:pt idx="121">
                  <c:v>0.663</c:v>
                </c:pt>
                <c:pt idx="122">
                  <c:v>0.672</c:v>
                </c:pt>
                <c:pt idx="123">
                  <c:v>0.642</c:v>
                </c:pt>
                <c:pt idx="124">
                  <c:v>0.752</c:v>
                </c:pt>
                <c:pt idx="125">
                  <c:v>0.873</c:v>
                </c:pt>
                <c:pt idx="126">
                  <c:v>0.984</c:v>
                </c:pt>
                <c:pt idx="127">
                  <c:v>0.992</c:v>
                </c:pt>
                <c:pt idx="128">
                  <c:v>1.092</c:v>
                </c:pt>
                <c:pt idx="129">
                  <c:v>1.223</c:v>
                </c:pt>
                <c:pt idx="130">
                  <c:v>1.353</c:v>
                </c:pt>
                <c:pt idx="131">
                  <c:v>1.513</c:v>
                </c:pt>
                <c:pt idx="132">
                  <c:v>1.591</c:v>
                </c:pt>
                <c:pt idx="133">
                  <c:v>1.731</c:v>
                </c:pt>
                <c:pt idx="134">
                  <c:v>1.833</c:v>
                </c:pt>
                <c:pt idx="135">
                  <c:v>1.983</c:v>
                </c:pt>
                <c:pt idx="136">
                  <c:v>2.013</c:v>
                </c:pt>
                <c:pt idx="137">
                  <c:v>2.131</c:v>
                </c:pt>
                <c:pt idx="138">
                  <c:v>2.111</c:v>
                </c:pt>
                <c:pt idx="139">
                  <c:v>2.163</c:v>
                </c:pt>
                <c:pt idx="140">
                  <c:v>2.291</c:v>
                </c:pt>
                <c:pt idx="141">
                  <c:v>2.244</c:v>
                </c:pt>
                <c:pt idx="142">
                  <c:v>2.252</c:v>
                </c:pt>
                <c:pt idx="143">
                  <c:v>2.473</c:v>
                </c:pt>
                <c:pt idx="144">
                  <c:v>2.432</c:v>
                </c:pt>
                <c:pt idx="145">
                  <c:v>2.362</c:v>
                </c:pt>
                <c:pt idx="146">
                  <c:v>2.403</c:v>
                </c:pt>
                <c:pt idx="147">
                  <c:v>2.461</c:v>
                </c:pt>
                <c:pt idx="148">
                  <c:v>2.494</c:v>
                </c:pt>
                <c:pt idx="149">
                  <c:v>2.323</c:v>
                </c:pt>
                <c:pt idx="150">
                  <c:v>2.513</c:v>
                </c:pt>
                <c:pt idx="151">
                  <c:v>2.564</c:v>
                </c:pt>
                <c:pt idx="152">
                  <c:v>2.571</c:v>
                </c:pt>
                <c:pt idx="153">
                  <c:v>2.544</c:v>
                </c:pt>
                <c:pt idx="154">
                  <c:v>2.552</c:v>
                </c:pt>
                <c:pt idx="155">
                  <c:v>2.523</c:v>
                </c:pt>
                <c:pt idx="156">
                  <c:v>2.561</c:v>
                </c:pt>
                <c:pt idx="157">
                  <c:v>2.662</c:v>
                </c:pt>
                <c:pt idx="158">
                  <c:v>2.564</c:v>
                </c:pt>
                <c:pt idx="159">
                  <c:v>2.674</c:v>
                </c:pt>
                <c:pt idx="160">
                  <c:v>2.652</c:v>
                </c:pt>
                <c:pt idx="161">
                  <c:v>2.681</c:v>
                </c:pt>
                <c:pt idx="162">
                  <c:v>2.754</c:v>
                </c:pt>
                <c:pt idx="163">
                  <c:v>2.641</c:v>
                </c:pt>
                <c:pt idx="164">
                  <c:v>2.723</c:v>
                </c:pt>
                <c:pt idx="165">
                  <c:v>2.625</c:v>
                </c:pt>
                <c:pt idx="166">
                  <c:v>2.602</c:v>
                </c:pt>
                <c:pt idx="167">
                  <c:v>2.591</c:v>
                </c:pt>
                <c:pt idx="168">
                  <c:v>2.542</c:v>
                </c:pt>
                <c:pt idx="169">
                  <c:v>2.573</c:v>
                </c:pt>
                <c:pt idx="170">
                  <c:v>2.472</c:v>
                </c:pt>
                <c:pt idx="171">
                  <c:v>2.443</c:v>
                </c:pt>
                <c:pt idx="172">
                  <c:v>2.493</c:v>
                </c:pt>
                <c:pt idx="173">
                  <c:v>2.432</c:v>
                </c:pt>
                <c:pt idx="174">
                  <c:v>2.503</c:v>
                </c:pt>
                <c:pt idx="175">
                  <c:v>2.483</c:v>
                </c:pt>
                <c:pt idx="176">
                  <c:v>2.512</c:v>
                </c:pt>
                <c:pt idx="177">
                  <c:v>2.492</c:v>
                </c:pt>
                <c:pt idx="178">
                  <c:v>2.423</c:v>
                </c:pt>
                <c:pt idx="179">
                  <c:v>2.433</c:v>
                </c:pt>
                <c:pt idx="180">
                  <c:v>2.493</c:v>
                </c:pt>
                <c:pt idx="181">
                  <c:v>2.372</c:v>
                </c:pt>
                <c:pt idx="182">
                  <c:v>2.381</c:v>
                </c:pt>
                <c:pt idx="183">
                  <c:v>2.444</c:v>
                </c:pt>
                <c:pt idx="184">
                  <c:v>2.263</c:v>
                </c:pt>
                <c:pt idx="185">
                  <c:v>2.513</c:v>
                </c:pt>
                <c:pt idx="186">
                  <c:v>2.372</c:v>
                </c:pt>
                <c:pt idx="187">
                  <c:v>2.211</c:v>
                </c:pt>
                <c:pt idx="188">
                  <c:v>2.262</c:v>
                </c:pt>
                <c:pt idx="189">
                  <c:v>2.344</c:v>
                </c:pt>
                <c:pt idx="190">
                  <c:v>2.204</c:v>
                </c:pt>
                <c:pt idx="191">
                  <c:v>2.292</c:v>
                </c:pt>
                <c:pt idx="192">
                  <c:v>2.174</c:v>
                </c:pt>
                <c:pt idx="193">
                  <c:v>2.283</c:v>
                </c:pt>
                <c:pt idx="194">
                  <c:v>2.253</c:v>
                </c:pt>
                <c:pt idx="195">
                  <c:v>2.212</c:v>
                </c:pt>
                <c:pt idx="196">
                  <c:v>2.223</c:v>
                </c:pt>
                <c:pt idx="197">
                  <c:v>2.311</c:v>
                </c:pt>
                <c:pt idx="198">
                  <c:v>2.291</c:v>
                </c:pt>
                <c:pt idx="199">
                  <c:v>2.164</c:v>
                </c:pt>
                <c:pt idx="200">
                  <c:v>2.132</c:v>
                </c:pt>
                <c:pt idx="201">
                  <c:v>2.082</c:v>
                </c:pt>
                <c:pt idx="202">
                  <c:v>1.951</c:v>
                </c:pt>
                <c:pt idx="203">
                  <c:v>1.923</c:v>
                </c:pt>
                <c:pt idx="204">
                  <c:v>1.723</c:v>
                </c:pt>
                <c:pt idx="205">
                  <c:v>1.512</c:v>
                </c:pt>
                <c:pt idx="206">
                  <c:v>1.424</c:v>
                </c:pt>
                <c:pt idx="207">
                  <c:v>1.313</c:v>
                </c:pt>
                <c:pt idx="208">
                  <c:v>1.194</c:v>
                </c:pt>
                <c:pt idx="209">
                  <c:v>1.104</c:v>
                </c:pt>
                <c:pt idx="210">
                  <c:v>0.951</c:v>
                </c:pt>
                <c:pt idx="211">
                  <c:v>0.833</c:v>
                </c:pt>
                <c:pt idx="212">
                  <c:v>0.762</c:v>
                </c:pt>
                <c:pt idx="213">
                  <c:v>0.684</c:v>
                </c:pt>
                <c:pt idx="214">
                  <c:v>0.683</c:v>
                </c:pt>
                <c:pt idx="215">
                  <c:v>0.533</c:v>
                </c:pt>
                <c:pt idx="216">
                  <c:v>0.532</c:v>
                </c:pt>
                <c:pt idx="217">
                  <c:v>0.544</c:v>
                </c:pt>
                <c:pt idx="218">
                  <c:v>0.454</c:v>
                </c:pt>
                <c:pt idx="219">
                  <c:v>0.493</c:v>
                </c:pt>
                <c:pt idx="220">
                  <c:v>0.392</c:v>
                </c:pt>
                <c:pt idx="221">
                  <c:v>0.393</c:v>
                </c:pt>
                <c:pt idx="222">
                  <c:v>0.383</c:v>
                </c:pt>
                <c:pt idx="223">
                  <c:v>0.394</c:v>
                </c:pt>
                <c:pt idx="224">
                  <c:v>0.373</c:v>
                </c:pt>
                <c:pt idx="225">
                  <c:v>0.352</c:v>
                </c:pt>
                <c:pt idx="226">
                  <c:v>0.343</c:v>
                </c:pt>
                <c:pt idx="227">
                  <c:v>0.324</c:v>
                </c:pt>
                <c:pt idx="228">
                  <c:v>0.313</c:v>
                </c:pt>
                <c:pt idx="229">
                  <c:v>0.303</c:v>
                </c:pt>
                <c:pt idx="230">
                  <c:v>0.324</c:v>
                </c:pt>
                <c:pt idx="231">
                  <c:v>0.322</c:v>
                </c:pt>
                <c:pt idx="232">
                  <c:v>0.273</c:v>
                </c:pt>
                <c:pt idx="233">
                  <c:v>0.304</c:v>
                </c:pt>
                <c:pt idx="234">
                  <c:v>0.294</c:v>
                </c:pt>
                <c:pt idx="235">
                  <c:v>0.294</c:v>
                </c:pt>
                <c:pt idx="236">
                  <c:v>0.312</c:v>
                </c:pt>
                <c:pt idx="237">
                  <c:v>0.354</c:v>
                </c:pt>
                <c:pt idx="238">
                  <c:v>0.284</c:v>
                </c:pt>
                <c:pt idx="239">
                  <c:v>0.264</c:v>
                </c:pt>
                <c:pt idx="240">
                  <c:v>0.294</c:v>
                </c:pt>
                <c:pt idx="241">
                  <c:v>0.284</c:v>
                </c:pt>
                <c:pt idx="242">
                  <c:v>0.212</c:v>
                </c:pt>
                <c:pt idx="243">
                  <c:v>0.215</c:v>
                </c:pt>
                <c:pt idx="244">
                  <c:v>0.244</c:v>
                </c:pt>
                <c:pt idx="245">
                  <c:v>0.224</c:v>
                </c:pt>
                <c:pt idx="246">
                  <c:v>0.224</c:v>
                </c:pt>
                <c:pt idx="247">
                  <c:v>0.242</c:v>
                </c:pt>
                <c:pt idx="248">
                  <c:v>0.242</c:v>
                </c:pt>
                <c:pt idx="249">
                  <c:v>0.244</c:v>
                </c:pt>
                <c:pt idx="250">
                  <c:v>0.225</c:v>
                </c:pt>
                <c:pt idx="251">
                  <c:v>0.224</c:v>
                </c:pt>
                <c:pt idx="252">
                  <c:v>0.233</c:v>
                </c:pt>
                <c:pt idx="253">
                  <c:v>0.221</c:v>
                </c:pt>
                <c:pt idx="254">
                  <c:v>0.213</c:v>
                </c:pt>
                <c:pt idx="255">
                  <c:v>0.214</c:v>
                </c:pt>
                <c:pt idx="256">
                  <c:v>0.193</c:v>
                </c:pt>
                <c:pt idx="257">
                  <c:v>0.183</c:v>
                </c:pt>
                <c:pt idx="258">
                  <c:v>0.193</c:v>
                </c:pt>
                <c:pt idx="259">
                  <c:v>0.184</c:v>
                </c:pt>
                <c:pt idx="260">
                  <c:v>0.203</c:v>
                </c:pt>
                <c:pt idx="261">
                  <c:v>0.203</c:v>
                </c:pt>
                <c:pt idx="262">
                  <c:v>0.213</c:v>
                </c:pt>
                <c:pt idx="263">
                  <c:v>0.214</c:v>
                </c:pt>
                <c:pt idx="264">
                  <c:v>0.193</c:v>
                </c:pt>
                <c:pt idx="265">
                  <c:v>0.184</c:v>
                </c:pt>
                <c:pt idx="266">
                  <c:v>0.224</c:v>
                </c:pt>
                <c:pt idx="267">
                  <c:v>0.192</c:v>
                </c:pt>
                <c:pt idx="268">
                  <c:v>0.202</c:v>
                </c:pt>
                <c:pt idx="269">
                  <c:v>0.194</c:v>
                </c:pt>
                <c:pt idx="270">
                  <c:v>0.202</c:v>
                </c:pt>
                <c:pt idx="271">
                  <c:v>0.204</c:v>
                </c:pt>
                <c:pt idx="272">
                  <c:v>0.194</c:v>
                </c:pt>
                <c:pt idx="273">
                  <c:v>0.213</c:v>
                </c:pt>
                <c:pt idx="274">
                  <c:v>0.194</c:v>
                </c:pt>
                <c:pt idx="275">
                  <c:v>0.214</c:v>
                </c:pt>
                <c:pt idx="276">
                  <c:v>0.224</c:v>
                </c:pt>
                <c:pt idx="277">
                  <c:v>0.182</c:v>
                </c:pt>
                <c:pt idx="278">
                  <c:v>0.214</c:v>
                </c:pt>
                <c:pt idx="279">
                  <c:v>0.213</c:v>
                </c:pt>
                <c:pt idx="280">
                  <c:v>0.214</c:v>
                </c:pt>
                <c:pt idx="281">
                  <c:v>0.212</c:v>
                </c:pt>
                <c:pt idx="282">
                  <c:v>0.223</c:v>
                </c:pt>
                <c:pt idx="283">
                  <c:v>0.242</c:v>
                </c:pt>
                <c:pt idx="284">
                  <c:v>0.232</c:v>
                </c:pt>
                <c:pt idx="285">
                  <c:v>0.233</c:v>
                </c:pt>
                <c:pt idx="286">
                  <c:v>0.252</c:v>
                </c:pt>
                <c:pt idx="287">
                  <c:v>0.283</c:v>
                </c:pt>
                <c:pt idx="288">
                  <c:v>0.251</c:v>
                </c:pt>
                <c:pt idx="289">
                  <c:v>0.243</c:v>
                </c:pt>
                <c:pt idx="290">
                  <c:v>0.252</c:v>
                </c:pt>
                <c:pt idx="291">
                  <c:v>0.234</c:v>
                </c:pt>
                <c:pt idx="292">
                  <c:v>0.254</c:v>
                </c:pt>
                <c:pt idx="293">
                  <c:v>0.233</c:v>
                </c:pt>
                <c:pt idx="294">
                  <c:v>0.233</c:v>
                </c:pt>
                <c:pt idx="295">
                  <c:v>0.253</c:v>
                </c:pt>
                <c:pt idx="296">
                  <c:v>0.264</c:v>
                </c:pt>
                <c:pt idx="297">
                  <c:v>0.254</c:v>
                </c:pt>
                <c:pt idx="298">
                  <c:v>0.272</c:v>
                </c:pt>
                <c:pt idx="299">
                  <c:v>0.254</c:v>
                </c:pt>
                <c:pt idx="300">
                  <c:v>0.273</c:v>
                </c:pt>
                <c:pt idx="301">
                  <c:v>0.283</c:v>
                </c:pt>
                <c:pt idx="302">
                  <c:v>0.282</c:v>
                </c:pt>
                <c:pt idx="303">
                  <c:v>0.273</c:v>
                </c:pt>
                <c:pt idx="304">
                  <c:v>0.283</c:v>
                </c:pt>
                <c:pt idx="305">
                  <c:v>0.273</c:v>
                </c:pt>
                <c:pt idx="306">
                  <c:v>0.283</c:v>
                </c:pt>
                <c:pt idx="307">
                  <c:v>0.273</c:v>
                </c:pt>
                <c:pt idx="308">
                  <c:v>0.264</c:v>
                </c:pt>
                <c:pt idx="309">
                  <c:v>0.283</c:v>
                </c:pt>
                <c:pt idx="310">
                  <c:v>0.293</c:v>
                </c:pt>
                <c:pt idx="311">
                  <c:v>0.282</c:v>
                </c:pt>
                <c:pt idx="312">
                  <c:v>0.292</c:v>
                </c:pt>
                <c:pt idx="313">
                  <c:v>0.294</c:v>
                </c:pt>
                <c:pt idx="314">
                  <c:v>0.314</c:v>
                </c:pt>
                <c:pt idx="315">
                  <c:v>0.283</c:v>
                </c:pt>
                <c:pt idx="316">
                  <c:v>0.294</c:v>
                </c:pt>
                <c:pt idx="317">
                  <c:v>0.282</c:v>
                </c:pt>
                <c:pt idx="318">
                  <c:v>0.314</c:v>
                </c:pt>
                <c:pt idx="319">
                  <c:v>0.304</c:v>
                </c:pt>
                <c:pt idx="320">
                  <c:v>0.32</c:v>
                </c:pt>
                <c:pt idx="321">
                  <c:v>0.321</c:v>
                </c:pt>
                <c:pt idx="322">
                  <c:v>0.304</c:v>
                </c:pt>
                <c:pt idx="323">
                  <c:v>0.292</c:v>
                </c:pt>
                <c:pt idx="324">
                  <c:v>0.323</c:v>
                </c:pt>
                <c:pt idx="325">
                  <c:v>0.301</c:v>
                </c:pt>
                <c:pt idx="326">
                  <c:v>0.262</c:v>
                </c:pt>
                <c:pt idx="327">
                  <c:v>0.244</c:v>
                </c:pt>
                <c:pt idx="328">
                  <c:v>0.234</c:v>
                </c:pt>
                <c:pt idx="329">
                  <c:v>0.224</c:v>
                </c:pt>
                <c:pt idx="330">
                  <c:v>0.241</c:v>
                </c:pt>
                <c:pt idx="331">
                  <c:v>0.262</c:v>
                </c:pt>
                <c:pt idx="332">
                  <c:v>0.244</c:v>
                </c:pt>
                <c:pt idx="333">
                  <c:v>0.253</c:v>
                </c:pt>
                <c:pt idx="334">
                  <c:v>0.262</c:v>
                </c:pt>
                <c:pt idx="335">
                  <c:v>0.244</c:v>
                </c:pt>
                <c:pt idx="336">
                  <c:v>0.234</c:v>
                </c:pt>
                <c:pt idx="337">
                  <c:v>0.224</c:v>
                </c:pt>
                <c:pt idx="338">
                  <c:v>0.241</c:v>
                </c:pt>
                <c:pt idx="339">
                  <c:v>0.262</c:v>
                </c:pt>
                <c:pt idx="340">
                  <c:v>0.244</c:v>
                </c:pt>
                <c:pt idx="341">
                  <c:v>0.253</c:v>
                </c:pt>
                <c:pt idx="342">
                  <c:v>0.262</c:v>
                </c:pt>
                <c:pt idx="343">
                  <c:v>0.244</c:v>
                </c:pt>
                <c:pt idx="344">
                  <c:v>0.234</c:v>
                </c:pt>
                <c:pt idx="345">
                  <c:v>0.224</c:v>
                </c:pt>
                <c:pt idx="346">
                  <c:v>0.241</c:v>
                </c:pt>
                <c:pt idx="347">
                  <c:v>0.262</c:v>
                </c:pt>
                <c:pt idx="348">
                  <c:v>0.244</c:v>
                </c:pt>
                <c:pt idx="349">
                  <c:v>0.253</c:v>
                </c:pt>
                <c:pt idx="350">
                  <c:v>0.262</c:v>
                </c:pt>
                <c:pt idx="351">
                  <c:v>0.244</c:v>
                </c:pt>
                <c:pt idx="352">
                  <c:v>0.234</c:v>
                </c:pt>
                <c:pt idx="353">
                  <c:v>0.224</c:v>
                </c:pt>
              </c:numCache>
            </c:numRef>
          </c:yVal>
          <c:smooth val="0"/>
        </c:ser>
        <c:axId val="23413048"/>
        <c:axId val="7889753"/>
      </c:scatterChart>
      <c:valAx>
        <c:axId val="2341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89753"/>
        <c:crosses val="autoZero"/>
        <c:crossBetween val="midCat"/>
        <c:dispUnits/>
      </c:valAx>
      <c:valAx>
        <c:axId val="7889753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234130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NCDAQ RF-02 08/08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Data!$H$9:$H$361</c:f>
              <c:numCache>
                <c:ptCount val="353"/>
                <c:pt idx="0">
                  <c:v>-78.78454428</c:v>
                </c:pt>
                <c:pt idx="1">
                  <c:v>-78.7845545</c:v>
                </c:pt>
                <c:pt idx="2">
                  <c:v>-78.78455457</c:v>
                </c:pt>
                <c:pt idx="3">
                  <c:v>-78.78456571</c:v>
                </c:pt>
                <c:pt idx="4">
                  <c:v>-78.78453604</c:v>
                </c:pt>
                <c:pt idx="5">
                  <c:v>-78.78437483</c:v>
                </c:pt>
                <c:pt idx="6">
                  <c:v>-78.7841973</c:v>
                </c:pt>
                <c:pt idx="7">
                  <c:v>-78.78394633</c:v>
                </c:pt>
                <c:pt idx="8">
                  <c:v>-78.78361313</c:v>
                </c:pt>
                <c:pt idx="9">
                  <c:v>-78.78333457</c:v>
                </c:pt>
                <c:pt idx="10">
                  <c:v>-78.78306716</c:v>
                </c:pt>
                <c:pt idx="11">
                  <c:v>-78.78279825</c:v>
                </c:pt>
                <c:pt idx="12">
                  <c:v>-78.78284109</c:v>
                </c:pt>
                <c:pt idx="13">
                  <c:v>-78.7830158</c:v>
                </c:pt>
                <c:pt idx="14">
                  <c:v>-78.78319202</c:v>
                </c:pt>
                <c:pt idx="15">
                  <c:v>-78.78335603</c:v>
                </c:pt>
                <c:pt idx="16">
                  <c:v>-78.78337472</c:v>
                </c:pt>
                <c:pt idx="17">
                  <c:v>-78.78307748</c:v>
                </c:pt>
                <c:pt idx="18">
                  <c:v>-78.78272385</c:v>
                </c:pt>
                <c:pt idx="19">
                  <c:v>-78.78243035</c:v>
                </c:pt>
                <c:pt idx="20">
                  <c:v>-78.7821371</c:v>
                </c:pt>
                <c:pt idx="21">
                  <c:v>-78.78197553</c:v>
                </c:pt>
                <c:pt idx="22">
                  <c:v>-78.78184485</c:v>
                </c:pt>
                <c:pt idx="23">
                  <c:v>-78.78171418</c:v>
                </c:pt>
                <c:pt idx="24">
                  <c:v>-78.78158351</c:v>
                </c:pt>
                <c:pt idx="25">
                  <c:v>-78.78145396</c:v>
                </c:pt>
                <c:pt idx="26">
                  <c:v>-78.78132328</c:v>
                </c:pt>
                <c:pt idx="27">
                  <c:v>-78.78119261</c:v>
                </c:pt>
                <c:pt idx="28">
                  <c:v>-78.78106194</c:v>
                </c:pt>
                <c:pt idx="29">
                  <c:v>-78.78093239</c:v>
                </c:pt>
                <c:pt idx="30">
                  <c:v>-78.78080172</c:v>
                </c:pt>
                <c:pt idx="31">
                  <c:v>-78.78067104</c:v>
                </c:pt>
                <c:pt idx="32">
                  <c:v>-78.78054037</c:v>
                </c:pt>
                <c:pt idx="33">
                  <c:v>-78.78041082</c:v>
                </c:pt>
                <c:pt idx="34">
                  <c:v>-78.78028015</c:v>
                </c:pt>
                <c:pt idx="35">
                  <c:v>-78.78018028</c:v>
                </c:pt>
                <c:pt idx="36">
                  <c:v>-78.78014637</c:v>
                </c:pt>
                <c:pt idx="37">
                  <c:v>-78.78010894</c:v>
                </c:pt>
                <c:pt idx="38">
                  <c:v>-78.77995462</c:v>
                </c:pt>
                <c:pt idx="39">
                  <c:v>-78.77987155</c:v>
                </c:pt>
                <c:pt idx="40">
                  <c:v>-78.77978849</c:v>
                </c:pt>
                <c:pt idx="41">
                  <c:v>-78.77976449</c:v>
                </c:pt>
                <c:pt idx="42">
                  <c:v>-78.77978395</c:v>
                </c:pt>
                <c:pt idx="43">
                  <c:v>-78.7798031</c:v>
                </c:pt>
                <c:pt idx="44">
                  <c:v>-78.78326222</c:v>
                </c:pt>
                <c:pt idx="45">
                  <c:v>-78.78906878</c:v>
                </c:pt>
                <c:pt idx="46">
                  <c:v>-78.79487534</c:v>
                </c:pt>
                <c:pt idx="47">
                  <c:v>-78.7992669</c:v>
                </c:pt>
                <c:pt idx="48">
                  <c:v>-78.80015078</c:v>
                </c:pt>
                <c:pt idx="49">
                  <c:v>-78.80011648</c:v>
                </c:pt>
                <c:pt idx="50">
                  <c:v>-78.80008231</c:v>
                </c:pt>
                <c:pt idx="51">
                  <c:v>-78.7858501</c:v>
                </c:pt>
                <c:pt idx="52">
                  <c:v>-78.7789502</c:v>
                </c:pt>
                <c:pt idx="53">
                  <c:v>-78.7731315</c:v>
                </c:pt>
                <c:pt idx="54">
                  <c:v>-78.76789058</c:v>
                </c:pt>
                <c:pt idx="55">
                  <c:v>-78.7633338</c:v>
                </c:pt>
                <c:pt idx="56">
                  <c:v>-78.75942421</c:v>
                </c:pt>
                <c:pt idx="57">
                  <c:v>-78.7557941</c:v>
                </c:pt>
                <c:pt idx="58">
                  <c:v>-78.7528274</c:v>
                </c:pt>
                <c:pt idx="59">
                  <c:v>-78.75157293</c:v>
                </c:pt>
                <c:pt idx="60">
                  <c:v>-78.75198086</c:v>
                </c:pt>
                <c:pt idx="61">
                  <c:v>-78.7510313</c:v>
                </c:pt>
                <c:pt idx="62">
                  <c:v>-78.74988565</c:v>
                </c:pt>
                <c:pt idx="63">
                  <c:v>-78.74868701</c:v>
                </c:pt>
                <c:pt idx="64">
                  <c:v>-78.74748289</c:v>
                </c:pt>
                <c:pt idx="65">
                  <c:v>-78.74606613</c:v>
                </c:pt>
                <c:pt idx="66">
                  <c:v>-78.74424224</c:v>
                </c:pt>
                <c:pt idx="67">
                  <c:v>-78.74221068</c:v>
                </c:pt>
                <c:pt idx="68">
                  <c:v>-78.74016071</c:v>
                </c:pt>
                <c:pt idx="69">
                  <c:v>-78.73822528</c:v>
                </c:pt>
                <c:pt idx="70">
                  <c:v>-78.73646131</c:v>
                </c:pt>
                <c:pt idx="71">
                  <c:v>-78.73501862</c:v>
                </c:pt>
                <c:pt idx="72">
                  <c:v>-78.73357414</c:v>
                </c:pt>
                <c:pt idx="73">
                  <c:v>-78.73196535</c:v>
                </c:pt>
                <c:pt idx="74">
                  <c:v>-78.73017378</c:v>
                </c:pt>
                <c:pt idx="75">
                  <c:v>-78.72834599</c:v>
                </c:pt>
                <c:pt idx="76">
                  <c:v>-78.72653054</c:v>
                </c:pt>
                <c:pt idx="77">
                  <c:v>-78.72459236</c:v>
                </c:pt>
                <c:pt idx="78">
                  <c:v>-78.72237769</c:v>
                </c:pt>
                <c:pt idx="79">
                  <c:v>-78.72002143</c:v>
                </c:pt>
                <c:pt idx="80">
                  <c:v>-78.71776821</c:v>
                </c:pt>
                <c:pt idx="81">
                  <c:v>-78.71551985</c:v>
                </c:pt>
                <c:pt idx="82">
                  <c:v>-78.71297205</c:v>
                </c:pt>
                <c:pt idx="83">
                  <c:v>-78.71010445</c:v>
                </c:pt>
                <c:pt idx="84">
                  <c:v>-78.70779741</c:v>
                </c:pt>
                <c:pt idx="85">
                  <c:v>-78.70673531</c:v>
                </c:pt>
                <c:pt idx="86">
                  <c:v>-78.70714803</c:v>
                </c:pt>
                <c:pt idx="87">
                  <c:v>-78.70836197</c:v>
                </c:pt>
                <c:pt idx="88">
                  <c:v>-78.70980145</c:v>
                </c:pt>
                <c:pt idx="89">
                  <c:v>-78.71166364</c:v>
                </c:pt>
                <c:pt idx="90">
                  <c:v>-78.71410181</c:v>
                </c:pt>
                <c:pt idx="91">
                  <c:v>-78.7163328</c:v>
                </c:pt>
                <c:pt idx="92">
                  <c:v>-78.71770257</c:v>
                </c:pt>
                <c:pt idx="93">
                  <c:v>-78.71773136</c:v>
                </c:pt>
                <c:pt idx="94">
                  <c:v>-78.71631926</c:v>
                </c:pt>
                <c:pt idx="95">
                  <c:v>-78.71395784</c:v>
                </c:pt>
                <c:pt idx="96">
                  <c:v>-78.71063746</c:v>
                </c:pt>
                <c:pt idx="97">
                  <c:v>-78.70563276</c:v>
                </c:pt>
                <c:pt idx="98">
                  <c:v>-78.69824618</c:v>
                </c:pt>
                <c:pt idx="99">
                  <c:v>-78.69071827</c:v>
                </c:pt>
                <c:pt idx="100">
                  <c:v>-78.68392628</c:v>
                </c:pt>
                <c:pt idx="101">
                  <c:v>-78.67776943</c:v>
                </c:pt>
                <c:pt idx="102">
                  <c:v>-78.67364053</c:v>
                </c:pt>
                <c:pt idx="103">
                  <c:v>-78.6719961</c:v>
                </c:pt>
                <c:pt idx="104">
                  <c:v>-78.67367624</c:v>
                </c:pt>
                <c:pt idx="105">
                  <c:v>-78.67616342</c:v>
                </c:pt>
                <c:pt idx="106">
                  <c:v>-78.67846642</c:v>
                </c:pt>
                <c:pt idx="107">
                  <c:v>-78.68055569</c:v>
                </c:pt>
                <c:pt idx="108">
                  <c:v>-78.6825225</c:v>
                </c:pt>
                <c:pt idx="109">
                  <c:v>-78.68461983</c:v>
                </c:pt>
                <c:pt idx="110">
                  <c:v>-78.68754119</c:v>
                </c:pt>
                <c:pt idx="111">
                  <c:v>-78.69244527</c:v>
                </c:pt>
                <c:pt idx="112">
                  <c:v>-78.69859185</c:v>
                </c:pt>
                <c:pt idx="113">
                  <c:v>-78.70461759</c:v>
                </c:pt>
                <c:pt idx="114">
                  <c:v>-78.70955586</c:v>
                </c:pt>
                <c:pt idx="115">
                  <c:v>-78.71075324</c:v>
                </c:pt>
                <c:pt idx="116">
                  <c:v>-78.70798249</c:v>
                </c:pt>
                <c:pt idx="117">
                  <c:v>-78.70507624</c:v>
                </c:pt>
                <c:pt idx="118">
                  <c:v>-78.70230331</c:v>
                </c:pt>
                <c:pt idx="119">
                  <c:v>-78.69954678</c:v>
                </c:pt>
                <c:pt idx="120">
                  <c:v>-78.69679904</c:v>
                </c:pt>
                <c:pt idx="121">
                  <c:v>-78.69415249</c:v>
                </c:pt>
                <c:pt idx="122">
                  <c:v>-78.69124319</c:v>
                </c:pt>
                <c:pt idx="123">
                  <c:v>-78.68708083</c:v>
                </c:pt>
                <c:pt idx="124">
                  <c:v>-78.68079041</c:v>
                </c:pt>
                <c:pt idx="125">
                  <c:v>-78.67617066</c:v>
                </c:pt>
                <c:pt idx="126">
                  <c:v>-78.67571693</c:v>
                </c:pt>
                <c:pt idx="127">
                  <c:v>-78.67789436</c:v>
                </c:pt>
                <c:pt idx="128">
                  <c:v>-78.68071358</c:v>
                </c:pt>
                <c:pt idx="129">
                  <c:v>-78.68343695</c:v>
                </c:pt>
                <c:pt idx="130">
                  <c:v>-78.68609576</c:v>
                </c:pt>
                <c:pt idx="131">
                  <c:v>-78.68857645</c:v>
                </c:pt>
                <c:pt idx="132">
                  <c:v>-78.69134278</c:v>
                </c:pt>
                <c:pt idx="133">
                  <c:v>-78.69612639</c:v>
                </c:pt>
                <c:pt idx="134">
                  <c:v>-78.7018091</c:v>
                </c:pt>
                <c:pt idx="135">
                  <c:v>-78.70719184</c:v>
                </c:pt>
                <c:pt idx="136">
                  <c:v>-78.7122749</c:v>
                </c:pt>
                <c:pt idx="137">
                  <c:v>-78.71671336</c:v>
                </c:pt>
                <c:pt idx="138">
                  <c:v>-78.71969464</c:v>
                </c:pt>
                <c:pt idx="139">
                  <c:v>-78.72036161</c:v>
                </c:pt>
                <c:pt idx="140">
                  <c:v>-78.71912448</c:v>
                </c:pt>
                <c:pt idx="141">
                  <c:v>-78.71692953</c:v>
                </c:pt>
                <c:pt idx="142">
                  <c:v>-78.7146472</c:v>
                </c:pt>
                <c:pt idx="143">
                  <c:v>-78.71228107</c:v>
                </c:pt>
                <c:pt idx="144">
                  <c:v>-78.70817067</c:v>
                </c:pt>
                <c:pt idx="145">
                  <c:v>-78.70273473</c:v>
                </c:pt>
                <c:pt idx="146">
                  <c:v>-78.69662274</c:v>
                </c:pt>
                <c:pt idx="147">
                  <c:v>-78.69071604</c:v>
                </c:pt>
                <c:pt idx="148">
                  <c:v>-78.68526311</c:v>
                </c:pt>
                <c:pt idx="149">
                  <c:v>-78.68015376</c:v>
                </c:pt>
                <c:pt idx="150">
                  <c:v>-78.67656133</c:v>
                </c:pt>
                <c:pt idx="151">
                  <c:v>-78.67604601</c:v>
                </c:pt>
                <c:pt idx="152">
                  <c:v>-78.67691337</c:v>
                </c:pt>
                <c:pt idx="153">
                  <c:v>-78.6780864</c:v>
                </c:pt>
                <c:pt idx="154">
                  <c:v>-78.67925948</c:v>
                </c:pt>
                <c:pt idx="155">
                  <c:v>-78.68067104</c:v>
                </c:pt>
                <c:pt idx="156">
                  <c:v>-78.68308644</c:v>
                </c:pt>
                <c:pt idx="157">
                  <c:v>-78.68761712</c:v>
                </c:pt>
                <c:pt idx="158">
                  <c:v>-78.69318127</c:v>
                </c:pt>
                <c:pt idx="159">
                  <c:v>-78.69900122</c:v>
                </c:pt>
                <c:pt idx="160">
                  <c:v>-78.70439327</c:v>
                </c:pt>
                <c:pt idx="161">
                  <c:v>-78.70949139</c:v>
                </c:pt>
                <c:pt idx="162">
                  <c:v>-78.71430277</c:v>
                </c:pt>
                <c:pt idx="163">
                  <c:v>-78.7183204</c:v>
                </c:pt>
                <c:pt idx="164">
                  <c:v>-78.72044513</c:v>
                </c:pt>
                <c:pt idx="165">
                  <c:v>-78.72035769</c:v>
                </c:pt>
                <c:pt idx="166">
                  <c:v>-78.718784</c:v>
                </c:pt>
                <c:pt idx="167">
                  <c:v>-78.71633124</c:v>
                </c:pt>
                <c:pt idx="168">
                  <c:v>-78.71373885</c:v>
                </c:pt>
                <c:pt idx="169">
                  <c:v>-78.7110314</c:v>
                </c:pt>
                <c:pt idx="170">
                  <c:v>-78.70736948</c:v>
                </c:pt>
                <c:pt idx="171">
                  <c:v>-78.70220718</c:v>
                </c:pt>
                <c:pt idx="172">
                  <c:v>-78.69649988</c:v>
                </c:pt>
                <c:pt idx="173">
                  <c:v>-78.6908396</c:v>
                </c:pt>
                <c:pt idx="174">
                  <c:v>-78.68580086</c:v>
                </c:pt>
                <c:pt idx="175">
                  <c:v>-78.68165797</c:v>
                </c:pt>
                <c:pt idx="176">
                  <c:v>-78.67899733</c:v>
                </c:pt>
                <c:pt idx="177">
                  <c:v>-78.67821588</c:v>
                </c:pt>
                <c:pt idx="178">
                  <c:v>-78.67873244</c:v>
                </c:pt>
                <c:pt idx="179">
                  <c:v>-78.67952237</c:v>
                </c:pt>
                <c:pt idx="180">
                  <c:v>-78.68043154</c:v>
                </c:pt>
                <c:pt idx="181">
                  <c:v>-78.68215705</c:v>
                </c:pt>
                <c:pt idx="182">
                  <c:v>-78.68519706</c:v>
                </c:pt>
                <c:pt idx="183">
                  <c:v>-78.6896734</c:v>
                </c:pt>
                <c:pt idx="184">
                  <c:v>-78.69486991</c:v>
                </c:pt>
                <c:pt idx="185">
                  <c:v>-78.69999094</c:v>
                </c:pt>
                <c:pt idx="186">
                  <c:v>-78.70454105</c:v>
                </c:pt>
                <c:pt idx="187">
                  <c:v>-78.7089079</c:v>
                </c:pt>
                <c:pt idx="188">
                  <c:v>-78.71309449</c:v>
                </c:pt>
                <c:pt idx="189">
                  <c:v>-78.71610168</c:v>
                </c:pt>
                <c:pt idx="190">
                  <c:v>-78.71712947</c:v>
                </c:pt>
                <c:pt idx="191">
                  <c:v>-78.71582162</c:v>
                </c:pt>
                <c:pt idx="192">
                  <c:v>-78.71279772</c:v>
                </c:pt>
                <c:pt idx="193">
                  <c:v>-78.70877423</c:v>
                </c:pt>
                <c:pt idx="194">
                  <c:v>-78.70431183</c:v>
                </c:pt>
                <c:pt idx="195">
                  <c:v>-78.69978534</c:v>
                </c:pt>
                <c:pt idx="196">
                  <c:v>-78.69488108</c:v>
                </c:pt>
                <c:pt idx="197">
                  <c:v>-78.68875789</c:v>
                </c:pt>
                <c:pt idx="198">
                  <c:v>-78.68285474</c:v>
                </c:pt>
                <c:pt idx="199">
                  <c:v>-78.67898564</c:v>
                </c:pt>
                <c:pt idx="200">
                  <c:v>-78.67764507</c:v>
                </c:pt>
                <c:pt idx="201">
                  <c:v>-78.67883466</c:v>
                </c:pt>
                <c:pt idx="202">
                  <c:v>-78.68077505</c:v>
                </c:pt>
                <c:pt idx="203">
                  <c:v>-78.68384222</c:v>
                </c:pt>
                <c:pt idx="204">
                  <c:v>-78.68899838</c:v>
                </c:pt>
                <c:pt idx="205">
                  <c:v>-78.69529942</c:v>
                </c:pt>
                <c:pt idx="206">
                  <c:v>-78.70163313</c:v>
                </c:pt>
                <c:pt idx="207">
                  <c:v>-78.70771571</c:v>
                </c:pt>
                <c:pt idx="208">
                  <c:v>-78.71295634</c:v>
                </c:pt>
                <c:pt idx="209">
                  <c:v>-78.71641528</c:v>
                </c:pt>
                <c:pt idx="210">
                  <c:v>-78.71726048</c:v>
                </c:pt>
                <c:pt idx="211">
                  <c:v>-78.71541562</c:v>
                </c:pt>
                <c:pt idx="212">
                  <c:v>-78.71213607</c:v>
                </c:pt>
                <c:pt idx="213">
                  <c:v>-78.70837706</c:v>
                </c:pt>
                <c:pt idx="214">
                  <c:v>-78.70268353</c:v>
                </c:pt>
                <c:pt idx="215">
                  <c:v>-78.69531088</c:v>
                </c:pt>
                <c:pt idx="216">
                  <c:v>-78.68797681</c:v>
                </c:pt>
                <c:pt idx="217">
                  <c:v>-78.68118405</c:v>
                </c:pt>
                <c:pt idx="218">
                  <c:v>-78.67510329</c:v>
                </c:pt>
                <c:pt idx="219">
                  <c:v>-78.6705379</c:v>
                </c:pt>
                <c:pt idx="220">
                  <c:v>-78.66863509</c:v>
                </c:pt>
                <c:pt idx="221">
                  <c:v>-78.669774</c:v>
                </c:pt>
                <c:pt idx="222">
                  <c:v>-78.67142809</c:v>
                </c:pt>
                <c:pt idx="223">
                  <c:v>-78.67336668</c:v>
                </c:pt>
                <c:pt idx="224">
                  <c:v>-78.67572481</c:v>
                </c:pt>
                <c:pt idx="225">
                  <c:v>-78.679301</c:v>
                </c:pt>
                <c:pt idx="226">
                  <c:v>-78.6843219</c:v>
                </c:pt>
                <c:pt idx="227">
                  <c:v>-78.69036918</c:v>
                </c:pt>
                <c:pt idx="228">
                  <c:v>-78.69664389</c:v>
                </c:pt>
                <c:pt idx="229">
                  <c:v>-78.70239849</c:v>
                </c:pt>
                <c:pt idx="230">
                  <c:v>-78.70699136</c:v>
                </c:pt>
                <c:pt idx="231">
                  <c:v>-78.7093325</c:v>
                </c:pt>
                <c:pt idx="232">
                  <c:v>-78.70831105</c:v>
                </c:pt>
                <c:pt idx="233">
                  <c:v>-78.70508989</c:v>
                </c:pt>
                <c:pt idx="234">
                  <c:v>-78.7007766</c:v>
                </c:pt>
                <c:pt idx="235">
                  <c:v>-78.69598035</c:v>
                </c:pt>
                <c:pt idx="236">
                  <c:v>-78.69064442</c:v>
                </c:pt>
                <c:pt idx="237">
                  <c:v>-78.68479515</c:v>
                </c:pt>
                <c:pt idx="238">
                  <c:v>-78.67814011</c:v>
                </c:pt>
                <c:pt idx="239">
                  <c:v>-78.67022165</c:v>
                </c:pt>
                <c:pt idx="240">
                  <c:v>-78.66120392</c:v>
                </c:pt>
                <c:pt idx="241">
                  <c:v>-78.65435634</c:v>
                </c:pt>
                <c:pt idx="242">
                  <c:v>-78.65110613</c:v>
                </c:pt>
                <c:pt idx="243">
                  <c:v>-78.65172577</c:v>
                </c:pt>
                <c:pt idx="244">
                  <c:v>-78.65416304</c:v>
                </c:pt>
                <c:pt idx="245">
                  <c:v>-78.65720513</c:v>
                </c:pt>
                <c:pt idx="246">
                  <c:v>-78.66071712</c:v>
                </c:pt>
                <c:pt idx="247">
                  <c:v>-78.66438008</c:v>
                </c:pt>
                <c:pt idx="248">
                  <c:v>-78.66829497</c:v>
                </c:pt>
                <c:pt idx="249">
                  <c:v>-78.67293218</c:v>
                </c:pt>
                <c:pt idx="250">
                  <c:v>-78.67899572</c:v>
                </c:pt>
                <c:pt idx="251">
                  <c:v>-78.68556566</c:v>
                </c:pt>
                <c:pt idx="252">
                  <c:v>-78.69198724</c:v>
                </c:pt>
                <c:pt idx="253">
                  <c:v>-78.69820985</c:v>
                </c:pt>
                <c:pt idx="254">
                  <c:v>-78.70447866</c:v>
                </c:pt>
                <c:pt idx="255">
                  <c:v>-78.71038807</c:v>
                </c:pt>
                <c:pt idx="256">
                  <c:v>-78.71471013</c:v>
                </c:pt>
                <c:pt idx="257">
                  <c:v>-78.71614814</c:v>
                </c:pt>
                <c:pt idx="258">
                  <c:v>-78.71364811</c:v>
                </c:pt>
                <c:pt idx="259">
                  <c:v>-78.70839588</c:v>
                </c:pt>
                <c:pt idx="260">
                  <c:v>-78.7025179</c:v>
                </c:pt>
                <c:pt idx="261">
                  <c:v>-78.69608095</c:v>
                </c:pt>
                <c:pt idx="262">
                  <c:v>-78.68859918</c:v>
                </c:pt>
                <c:pt idx="263">
                  <c:v>-78.68081402</c:v>
                </c:pt>
                <c:pt idx="264">
                  <c:v>-78.67436866</c:v>
                </c:pt>
                <c:pt idx="265">
                  <c:v>-78.67017916</c:v>
                </c:pt>
                <c:pt idx="266">
                  <c:v>-78.66701598</c:v>
                </c:pt>
                <c:pt idx="267">
                  <c:v>-78.66672944</c:v>
                </c:pt>
                <c:pt idx="268">
                  <c:v>-78.66780761</c:v>
                </c:pt>
                <c:pt idx="269">
                  <c:v>-78.66949557</c:v>
                </c:pt>
                <c:pt idx="270">
                  <c:v>-78.67132304</c:v>
                </c:pt>
                <c:pt idx="271">
                  <c:v>-78.67368799</c:v>
                </c:pt>
                <c:pt idx="272">
                  <c:v>-78.67795546</c:v>
                </c:pt>
                <c:pt idx="273">
                  <c:v>-78.68389915</c:v>
                </c:pt>
                <c:pt idx="274">
                  <c:v>-78.69089176</c:v>
                </c:pt>
                <c:pt idx="275">
                  <c:v>-78.69803124</c:v>
                </c:pt>
                <c:pt idx="276">
                  <c:v>-78.70463253</c:v>
                </c:pt>
                <c:pt idx="277">
                  <c:v>-78.71099144</c:v>
                </c:pt>
                <c:pt idx="278">
                  <c:v>-78.71729647</c:v>
                </c:pt>
                <c:pt idx="279">
                  <c:v>-78.72185611</c:v>
                </c:pt>
                <c:pt idx="280">
                  <c:v>-78.72344244</c:v>
                </c:pt>
                <c:pt idx="281">
                  <c:v>-78.72159408</c:v>
                </c:pt>
                <c:pt idx="282">
                  <c:v>-78.71617484</c:v>
                </c:pt>
                <c:pt idx="283">
                  <c:v>-78.70842832</c:v>
                </c:pt>
                <c:pt idx="284">
                  <c:v>-78.69958519</c:v>
                </c:pt>
                <c:pt idx="285">
                  <c:v>-78.69144648</c:v>
                </c:pt>
                <c:pt idx="286">
                  <c:v>-78.68530761</c:v>
                </c:pt>
                <c:pt idx="287">
                  <c:v>-78.68208828</c:v>
                </c:pt>
                <c:pt idx="288">
                  <c:v>-78.68161619</c:v>
                </c:pt>
                <c:pt idx="289">
                  <c:v>-78.68297145</c:v>
                </c:pt>
                <c:pt idx="290">
                  <c:v>-78.68573062</c:v>
                </c:pt>
                <c:pt idx="291">
                  <c:v>-78.68897179</c:v>
                </c:pt>
                <c:pt idx="292">
                  <c:v>-78.69233474</c:v>
                </c:pt>
                <c:pt idx="293">
                  <c:v>-78.69572469</c:v>
                </c:pt>
                <c:pt idx="294">
                  <c:v>-78.69852046</c:v>
                </c:pt>
                <c:pt idx="295">
                  <c:v>-78.7002939</c:v>
                </c:pt>
                <c:pt idx="296">
                  <c:v>-78.70182467</c:v>
                </c:pt>
                <c:pt idx="297">
                  <c:v>-78.70350577</c:v>
                </c:pt>
                <c:pt idx="298">
                  <c:v>-78.70541508</c:v>
                </c:pt>
                <c:pt idx="299">
                  <c:v>-78.70749534</c:v>
                </c:pt>
                <c:pt idx="300">
                  <c:v>-78.70975563</c:v>
                </c:pt>
                <c:pt idx="301">
                  <c:v>-78.71244193</c:v>
                </c:pt>
                <c:pt idx="302">
                  <c:v>-78.71550236</c:v>
                </c:pt>
                <c:pt idx="303">
                  <c:v>-78.71800519</c:v>
                </c:pt>
                <c:pt idx="304">
                  <c:v>-78.7205401</c:v>
                </c:pt>
                <c:pt idx="305">
                  <c:v>-78.722914</c:v>
                </c:pt>
                <c:pt idx="306">
                  <c:v>-78.72456376</c:v>
                </c:pt>
                <c:pt idx="307">
                  <c:v>-78.72456668</c:v>
                </c:pt>
                <c:pt idx="308">
                  <c:v>-78.72204916</c:v>
                </c:pt>
                <c:pt idx="309">
                  <c:v>-78.71892908</c:v>
                </c:pt>
                <c:pt idx="310">
                  <c:v>-78.71570771</c:v>
                </c:pt>
                <c:pt idx="311">
                  <c:v>-78.71135426</c:v>
                </c:pt>
                <c:pt idx="312">
                  <c:v>-78.70676611</c:v>
                </c:pt>
                <c:pt idx="313">
                  <c:v>-78.70214048</c:v>
                </c:pt>
                <c:pt idx="314">
                  <c:v>-78.69763884</c:v>
                </c:pt>
                <c:pt idx="315">
                  <c:v>-78.69375822</c:v>
                </c:pt>
                <c:pt idx="316">
                  <c:v>-78.69281214</c:v>
                </c:pt>
                <c:pt idx="317">
                  <c:v>-78.69444459</c:v>
                </c:pt>
                <c:pt idx="318">
                  <c:v>-78.69702735</c:v>
                </c:pt>
                <c:pt idx="319">
                  <c:v>-78.70014856</c:v>
                </c:pt>
                <c:pt idx="320">
                  <c:v>-78.70393163</c:v>
                </c:pt>
                <c:pt idx="321">
                  <c:v>-78.7081551</c:v>
                </c:pt>
                <c:pt idx="322">
                  <c:v>-78.71262763</c:v>
                </c:pt>
                <c:pt idx="323">
                  <c:v>-78.71731273</c:v>
                </c:pt>
                <c:pt idx="324">
                  <c:v>-78.72205899</c:v>
                </c:pt>
                <c:pt idx="325">
                  <c:v>-78.72670654</c:v>
                </c:pt>
                <c:pt idx="326">
                  <c:v>-78.73113562</c:v>
                </c:pt>
                <c:pt idx="327">
                  <c:v>-78.73537844</c:v>
                </c:pt>
                <c:pt idx="328">
                  <c:v>-78.73963026</c:v>
                </c:pt>
                <c:pt idx="329">
                  <c:v>-78.74388936</c:v>
                </c:pt>
                <c:pt idx="330">
                  <c:v>-78.74805843</c:v>
                </c:pt>
                <c:pt idx="331">
                  <c:v>-78.75211254</c:v>
                </c:pt>
                <c:pt idx="332">
                  <c:v>-78.75608719</c:v>
                </c:pt>
                <c:pt idx="333">
                  <c:v>-78.76014454</c:v>
                </c:pt>
                <c:pt idx="334">
                  <c:v>-78.76415096</c:v>
                </c:pt>
                <c:pt idx="335">
                  <c:v>-78.76814032</c:v>
                </c:pt>
                <c:pt idx="336">
                  <c:v>-78.77178745</c:v>
                </c:pt>
                <c:pt idx="337">
                  <c:v>-78.77502441</c:v>
                </c:pt>
                <c:pt idx="338">
                  <c:v>-78.7776825</c:v>
                </c:pt>
                <c:pt idx="339">
                  <c:v>-78.77979212</c:v>
                </c:pt>
                <c:pt idx="340">
                  <c:v>-78.78161724</c:v>
                </c:pt>
                <c:pt idx="341">
                  <c:v>-78.78275186</c:v>
                </c:pt>
                <c:pt idx="342">
                  <c:v>-78.78224941</c:v>
                </c:pt>
                <c:pt idx="343">
                  <c:v>-78.78174697</c:v>
                </c:pt>
                <c:pt idx="344">
                  <c:v>-78.78158967</c:v>
                </c:pt>
                <c:pt idx="345">
                  <c:v>-78.78195355</c:v>
                </c:pt>
                <c:pt idx="346">
                  <c:v>-78.78226007</c:v>
                </c:pt>
                <c:pt idx="347">
                  <c:v>-78.78222423</c:v>
                </c:pt>
                <c:pt idx="348">
                  <c:v>-78.7821884</c:v>
                </c:pt>
                <c:pt idx="349">
                  <c:v>-78.78215287</c:v>
                </c:pt>
                <c:pt idx="350">
                  <c:v>-78.78207904</c:v>
                </c:pt>
                <c:pt idx="351">
                  <c:v>-78.78203202</c:v>
                </c:pt>
                <c:pt idx="352">
                  <c:v>-78.78202033</c:v>
                </c:pt>
              </c:numCache>
            </c:numRef>
          </c:xVal>
          <c:yVal>
            <c:numRef>
              <c:f>Data!$G$9:$G$361</c:f>
              <c:numCache>
                <c:ptCount val="353"/>
                <c:pt idx="0">
                  <c:v>35.87924483</c:v>
                </c:pt>
                <c:pt idx="1">
                  <c:v>35.87923733</c:v>
                </c:pt>
                <c:pt idx="2">
                  <c:v>35.87924036</c:v>
                </c:pt>
                <c:pt idx="3">
                  <c:v>35.8792404</c:v>
                </c:pt>
                <c:pt idx="4">
                  <c:v>35.87918566</c:v>
                </c:pt>
                <c:pt idx="5">
                  <c:v>35.87904061</c:v>
                </c:pt>
                <c:pt idx="6">
                  <c:v>35.87892081</c:v>
                </c:pt>
                <c:pt idx="7">
                  <c:v>35.87874611</c:v>
                </c:pt>
                <c:pt idx="8">
                  <c:v>35.87848275</c:v>
                </c:pt>
                <c:pt idx="9">
                  <c:v>35.87823829</c:v>
                </c:pt>
                <c:pt idx="10">
                  <c:v>35.8780004</c:v>
                </c:pt>
                <c:pt idx="11">
                  <c:v>35.87776092</c:v>
                </c:pt>
                <c:pt idx="12">
                  <c:v>35.87777388</c:v>
                </c:pt>
                <c:pt idx="13">
                  <c:v>35.87789381</c:v>
                </c:pt>
                <c:pt idx="14">
                  <c:v>35.87801477</c:v>
                </c:pt>
                <c:pt idx="15">
                  <c:v>35.87811615</c:v>
                </c:pt>
                <c:pt idx="16">
                  <c:v>35.878037</c:v>
                </c:pt>
                <c:pt idx="17">
                  <c:v>35.87794771</c:v>
                </c:pt>
                <c:pt idx="18">
                  <c:v>35.87805912</c:v>
                </c:pt>
                <c:pt idx="19">
                  <c:v>35.87821544</c:v>
                </c:pt>
                <c:pt idx="20">
                  <c:v>35.87837185</c:v>
                </c:pt>
                <c:pt idx="21">
                  <c:v>35.8784697</c:v>
                </c:pt>
                <c:pt idx="22">
                  <c:v>35.87855407</c:v>
                </c:pt>
                <c:pt idx="23">
                  <c:v>35.87863845</c:v>
                </c:pt>
                <c:pt idx="24">
                  <c:v>35.87872283</c:v>
                </c:pt>
                <c:pt idx="25">
                  <c:v>35.87880648</c:v>
                </c:pt>
                <c:pt idx="26">
                  <c:v>35.87889086</c:v>
                </c:pt>
                <c:pt idx="27">
                  <c:v>35.87897524</c:v>
                </c:pt>
                <c:pt idx="28">
                  <c:v>35.87905962</c:v>
                </c:pt>
                <c:pt idx="29">
                  <c:v>35.87914327</c:v>
                </c:pt>
                <c:pt idx="30">
                  <c:v>35.87922765</c:v>
                </c:pt>
                <c:pt idx="31">
                  <c:v>35.87931202</c:v>
                </c:pt>
                <c:pt idx="32">
                  <c:v>35.8793964</c:v>
                </c:pt>
                <c:pt idx="33">
                  <c:v>35.87948005</c:v>
                </c:pt>
                <c:pt idx="34">
                  <c:v>35.87956443</c:v>
                </c:pt>
                <c:pt idx="35">
                  <c:v>35.87960851</c:v>
                </c:pt>
                <c:pt idx="36">
                  <c:v>35.87960068</c:v>
                </c:pt>
                <c:pt idx="37">
                  <c:v>35.879563</c:v>
                </c:pt>
                <c:pt idx="38">
                  <c:v>35.87936287</c:v>
                </c:pt>
                <c:pt idx="39">
                  <c:v>35.8792016</c:v>
                </c:pt>
                <c:pt idx="40">
                  <c:v>35.87904033</c:v>
                </c:pt>
                <c:pt idx="41">
                  <c:v>35.87895347</c:v>
                </c:pt>
                <c:pt idx="42">
                  <c:v>35.87892691</c:v>
                </c:pt>
                <c:pt idx="43">
                  <c:v>35.87891219</c:v>
                </c:pt>
                <c:pt idx="44">
                  <c:v>35.87589549</c:v>
                </c:pt>
                <c:pt idx="45">
                  <c:v>35.87083023</c:v>
                </c:pt>
                <c:pt idx="46">
                  <c:v>35.86576497</c:v>
                </c:pt>
                <c:pt idx="47">
                  <c:v>35.86082711</c:v>
                </c:pt>
                <c:pt idx="48">
                  <c:v>35.85622103</c:v>
                </c:pt>
                <c:pt idx="49">
                  <c:v>35.8515627</c:v>
                </c:pt>
                <c:pt idx="50">
                  <c:v>35.84689986</c:v>
                </c:pt>
                <c:pt idx="51">
                  <c:v>35.84626692</c:v>
                </c:pt>
                <c:pt idx="52">
                  <c:v>35.84429488</c:v>
                </c:pt>
                <c:pt idx="53">
                  <c:v>35.84171104</c:v>
                </c:pt>
                <c:pt idx="54">
                  <c:v>35.83859686</c:v>
                </c:pt>
                <c:pt idx="55">
                  <c:v>35.83498173</c:v>
                </c:pt>
                <c:pt idx="56">
                  <c:v>35.83097853</c:v>
                </c:pt>
                <c:pt idx="57">
                  <c:v>35.82668573</c:v>
                </c:pt>
                <c:pt idx="58">
                  <c:v>35.8220186</c:v>
                </c:pt>
                <c:pt idx="59">
                  <c:v>35.81678997</c:v>
                </c:pt>
                <c:pt idx="60">
                  <c:v>35.81154203</c:v>
                </c:pt>
                <c:pt idx="61">
                  <c:v>35.80615221</c:v>
                </c:pt>
                <c:pt idx="62">
                  <c:v>35.80062045</c:v>
                </c:pt>
                <c:pt idx="63">
                  <c:v>35.79506021</c:v>
                </c:pt>
                <c:pt idx="64">
                  <c:v>35.78945859</c:v>
                </c:pt>
                <c:pt idx="65">
                  <c:v>35.78372342</c:v>
                </c:pt>
                <c:pt idx="66">
                  <c:v>35.77798968</c:v>
                </c:pt>
                <c:pt idx="67">
                  <c:v>35.7722031</c:v>
                </c:pt>
                <c:pt idx="68">
                  <c:v>35.76633915</c:v>
                </c:pt>
                <c:pt idx="69">
                  <c:v>35.76028172</c:v>
                </c:pt>
                <c:pt idx="70">
                  <c:v>35.75418173</c:v>
                </c:pt>
                <c:pt idx="71">
                  <c:v>35.7481258</c:v>
                </c:pt>
                <c:pt idx="72">
                  <c:v>35.7420468</c:v>
                </c:pt>
                <c:pt idx="73">
                  <c:v>35.7360749</c:v>
                </c:pt>
                <c:pt idx="74">
                  <c:v>35.73016867</c:v>
                </c:pt>
                <c:pt idx="75">
                  <c:v>35.7242954</c:v>
                </c:pt>
                <c:pt idx="76">
                  <c:v>35.71832733</c:v>
                </c:pt>
                <c:pt idx="77">
                  <c:v>35.71233649</c:v>
                </c:pt>
                <c:pt idx="78">
                  <c:v>35.70643036</c:v>
                </c:pt>
                <c:pt idx="79">
                  <c:v>35.70061828</c:v>
                </c:pt>
                <c:pt idx="80">
                  <c:v>35.69468957</c:v>
                </c:pt>
                <c:pt idx="81">
                  <c:v>35.68868276</c:v>
                </c:pt>
                <c:pt idx="82">
                  <c:v>35.68281197</c:v>
                </c:pt>
                <c:pt idx="83">
                  <c:v>35.67712582</c:v>
                </c:pt>
                <c:pt idx="84">
                  <c:v>35.67134169</c:v>
                </c:pt>
                <c:pt idx="85">
                  <c:v>35.66543394</c:v>
                </c:pt>
                <c:pt idx="86">
                  <c:v>35.65948157</c:v>
                </c:pt>
                <c:pt idx="87">
                  <c:v>35.65366022</c:v>
                </c:pt>
                <c:pt idx="88">
                  <c:v>35.64773749</c:v>
                </c:pt>
                <c:pt idx="89">
                  <c:v>35.64177932</c:v>
                </c:pt>
                <c:pt idx="90">
                  <c:v>35.635798</c:v>
                </c:pt>
                <c:pt idx="91">
                  <c:v>35.62976773</c:v>
                </c:pt>
                <c:pt idx="92">
                  <c:v>35.62362354</c:v>
                </c:pt>
                <c:pt idx="93">
                  <c:v>35.617333</c:v>
                </c:pt>
                <c:pt idx="94">
                  <c:v>35.61116067</c:v>
                </c:pt>
                <c:pt idx="95">
                  <c:v>35.60531202</c:v>
                </c:pt>
                <c:pt idx="96">
                  <c:v>35.59983508</c:v>
                </c:pt>
                <c:pt idx="97">
                  <c:v>35.59526622</c:v>
                </c:pt>
                <c:pt idx="98">
                  <c:v>35.59320975</c:v>
                </c:pt>
                <c:pt idx="99">
                  <c:v>35.59417228</c:v>
                </c:pt>
                <c:pt idx="100">
                  <c:v>35.59685925</c:v>
                </c:pt>
                <c:pt idx="101">
                  <c:v>35.60012292</c:v>
                </c:pt>
                <c:pt idx="102">
                  <c:v>35.60448025</c:v>
                </c:pt>
                <c:pt idx="103">
                  <c:v>35.6098859</c:v>
                </c:pt>
                <c:pt idx="104">
                  <c:v>35.61541019</c:v>
                </c:pt>
                <c:pt idx="105">
                  <c:v>35.62039655</c:v>
                </c:pt>
                <c:pt idx="106">
                  <c:v>35.62531979</c:v>
                </c:pt>
                <c:pt idx="107">
                  <c:v>35.63025183</c:v>
                </c:pt>
                <c:pt idx="108">
                  <c:v>35.63521051</c:v>
                </c:pt>
                <c:pt idx="109">
                  <c:v>35.64011263</c:v>
                </c:pt>
                <c:pt idx="110">
                  <c:v>35.64459719</c:v>
                </c:pt>
                <c:pt idx="111">
                  <c:v>35.64741818</c:v>
                </c:pt>
                <c:pt idx="112">
                  <c:v>35.64780264</c:v>
                </c:pt>
                <c:pt idx="113">
                  <c:v>35.64633176</c:v>
                </c:pt>
                <c:pt idx="114">
                  <c:v>35.64353635</c:v>
                </c:pt>
                <c:pt idx="115">
                  <c:v>35.63837496</c:v>
                </c:pt>
                <c:pt idx="116">
                  <c:v>35.63316891</c:v>
                </c:pt>
                <c:pt idx="117">
                  <c:v>35.62840829</c:v>
                </c:pt>
                <c:pt idx="118">
                  <c:v>35.62384296</c:v>
                </c:pt>
                <c:pt idx="119">
                  <c:v>35.61921693</c:v>
                </c:pt>
                <c:pt idx="120">
                  <c:v>35.61467662</c:v>
                </c:pt>
                <c:pt idx="121">
                  <c:v>35.61044363</c:v>
                </c:pt>
                <c:pt idx="122">
                  <c:v>35.60661551</c:v>
                </c:pt>
                <c:pt idx="123">
                  <c:v>35.6033045</c:v>
                </c:pt>
                <c:pt idx="124">
                  <c:v>35.60299168</c:v>
                </c:pt>
                <c:pt idx="125">
                  <c:v>35.60626397</c:v>
                </c:pt>
                <c:pt idx="126">
                  <c:v>35.61102158</c:v>
                </c:pt>
                <c:pt idx="127">
                  <c:v>35.61555154</c:v>
                </c:pt>
                <c:pt idx="128">
                  <c:v>35.6197222</c:v>
                </c:pt>
                <c:pt idx="129">
                  <c:v>35.62372569</c:v>
                </c:pt>
                <c:pt idx="130">
                  <c:v>35.62777686</c:v>
                </c:pt>
                <c:pt idx="131">
                  <c:v>35.63179541</c:v>
                </c:pt>
                <c:pt idx="132">
                  <c:v>35.6356469</c:v>
                </c:pt>
                <c:pt idx="133">
                  <c:v>35.63786161</c:v>
                </c:pt>
                <c:pt idx="134">
                  <c:v>35.63800078</c:v>
                </c:pt>
                <c:pt idx="135">
                  <c:v>35.63658372</c:v>
                </c:pt>
                <c:pt idx="136">
                  <c:v>35.63451133</c:v>
                </c:pt>
                <c:pt idx="137">
                  <c:v>35.63179542</c:v>
                </c:pt>
                <c:pt idx="138">
                  <c:v>35.62811141</c:v>
                </c:pt>
                <c:pt idx="139">
                  <c:v>35.62359748</c:v>
                </c:pt>
                <c:pt idx="140">
                  <c:v>35.61889645</c:v>
                </c:pt>
                <c:pt idx="141">
                  <c:v>35.6143417</c:v>
                </c:pt>
                <c:pt idx="142">
                  <c:v>35.60978626</c:v>
                </c:pt>
                <c:pt idx="143">
                  <c:v>35.60525729</c:v>
                </c:pt>
                <c:pt idx="144">
                  <c:v>35.60186753</c:v>
                </c:pt>
                <c:pt idx="145">
                  <c:v>35.60009655</c:v>
                </c:pt>
                <c:pt idx="146">
                  <c:v>35.60013535</c:v>
                </c:pt>
                <c:pt idx="147">
                  <c:v>35.60149015</c:v>
                </c:pt>
                <c:pt idx="148">
                  <c:v>35.60346492</c:v>
                </c:pt>
                <c:pt idx="149">
                  <c:v>35.60585108</c:v>
                </c:pt>
                <c:pt idx="150">
                  <c:v>35.6097955</c:v>
                </c:pt>
                <c:pt idx="151">
                  <c:v>35.61465219</c:v>
                </c:pt>
                <c:pt idx="152">
                  <c:v>35.61946311</c:v>
                </c:pt>
                <c:pt idx="153">
                  <c:v>35.62409553</c:v>
                </c:pt>
                <c:pt idx="154">
                  <c:v>35.6287144</c:v>
                </c:pt>
                <c:pt idx="155">
                  <c:v>35.63323457</c:v>
                </c:pt>
                <c:pt idx="156">
                  <c:v>35.63729396</c:v>
                </c:pt>
                <c:pt idx="157">
                  <c:v>35.64025661</c:v>
                </c:pt>
                <c:pt idx="158">
                  <c:v>35.64141685</c:v>
                </c:pt>
                <c:pt idx="159">
                  <c:v>35.6412196</c:v>
                </c:pt>
                <c:pt idx="160">
                  <c:v>35.63974296</c:v>
                </c:pt>
                <c:pt idx="161">
                  <c:v>35.63768735</c:v>
                </c:pt>
                <c:pt idx="162">
                  <c:v>35.63529553</c:v>
                </c:pt>
                <c:pt idx="163">
                  <c:v>35.63202757</c:v>
                </c:pt>
                <c:pt idx="164">
                  <c:v>35.62776111</c:v>
                </c:pt>
                <c:pt idx="165">
                  <c:v>35.62295899</c:v>
                </c:pt>
                <c:pt idx="166">
                  <c:v>35.61820444</c:v>
                </c:pt>
                <c:pt idx="167">
                  <c:v>35.61364195</c:v>
                </c:pt>
                <c:pt idx="168">
                  <c:v>35.60926635</c:v>
                </c:pt>
                <c:pt idx="169">
                  <c:v>35.60496974</c:v>
                </c:pt>
                <c:pt idx="170">
                  <c:v>35.60124066</c:v>
                </c:pt>
                <c:pt idx="171">
                  <c:v>35.59910281</c:v>
                </c:pt>
                <c:pt idx="172">
                  <c:v>35.5988769</c:v>
                </c:pt>
                <c:pt idx="173">
                  <c:v>35.60022224</c:v>
                </c:pt>
                <c:pt idx="174">
                  <c:v>35.60268232</c:v>
                </c:pt>
                <c:pt idx="175">
                  <c:v>35.60599225</c:v>
                </c:pt>
                <c:pt idx="176">
                  <c:v>35.61009209</c:v>
                </c:pt>
                <c:pt idx="177">
                  <c:v>35.61471952</c:v>
                </c:pt>
                <c:pt idx="178">
                  <c:v>35.61930416</c:v>
                </c:pt>
                <c:pt idx="179">
                  <c:v>35.62378236</c:v>
                </c:pt>
                <c:pt idx="180">
                  <c:v>35.62824988</c:v>
                </c:pt>
                <c:pt idx="181">
                  <c:v>35.63250982</c:v>
                </c:pt>
                <c:pt idx="182">
                  <c:v>35.63617899</c:v>
                </c:pt>
                <c:pt idx="183">
                  <c:v>35.63852811</c:v>
                </c:pt>
                <c:pt idx="184">
                  <c:v>35.63915327</c:v>
                </c:pt>
                <c:pt idx="185">
                  <c:v>35.63854845</c:v>
                </c:pt>
                <c:pt idx="186">
                  <c:v>35.63674411</c:v>
                </c:pt>
                <c:pt idx="187">
                  <c:v>35.6346457</c:v>
                </c:pt>
                <c:pt idx="188">
                  <c:v>35.63223023</c:v>
                </c:pt>
                <c:pt idx="189">
                  <c:v>35.62879526</c:v>
                </c:pt>
                <c:pt idx="190">
                  <c:v>35.62464071</c:v>
                </c:pt>
                <c:pt idx="191">
                  <c:v>35.62034255</c:v>
                </c:pt>
                <c:pt idx="192">
                  <c:v>35.6163744</c:v>
                </c:pt>
                <c:pt idx="193">
                  <c:v>35.61286389</c:v>
                </c:pt>
                <c:pt idx="194">
                  <c:v>35.60973083</c:v>
                </c:pt>
                <c:pt idx="195">
                  <c:v>35.60681778</c:v>
                </c:pt>
                <c:pt idx="196">
                  <c:v>35.60405148</c:v>
                </c:pt>
                <c:pt idx="197">
                  <c:v>35.60361428</c:v>
                </c:pt>
                <c:pt idx="198">
                  <c:v>35.60570949</c:v>
                </c:pt>
                <c:pt idx="199">
                  <c:v>35.60999459</c:v>
                </c:pt>
                <c:pt idx="200">
                  <c:v>35.61536447</c:v>
                </c:pt>
                <c:pt idx="201">
                  <c:v>35.62074823</c:v>
                </c:pt>
                <c:pt idx="202">
                  <c:v>35.62585085</c:v>
                </c:pt>
                <c:pt idx="203">
                  <c:v>35.63047666</c:v>
                </c:pt>
                <c:pt idx="204">
                  <c:v>35.63359065</c:v>
                </c:pt>
                <c:pt idx="205">
                  <c:v>35.63425929</c:v>
                </c:pt>
                <c:pt idx="206">
                  <c:v>35.6332358</c:v>
                </c:pt>
                <c:pt idx="207">
                  <c:v>35.63080758</c:v>
                </c:pt>
                <c:pt idx="208">
                  <c:v>35.62722118</c:v>
                </c:pt>
                <c:pt idx="209">
                  <c:v>35.62229874</c:v>
                </c:pt>
                <c:pt idx="210">
                  <c:v>35.61645933</c:v>
                </c:pt>
                <c:pt idx="211">
                  <c:v>35.61051247</c:v>
                </c:pt>
                <c:pt idx="212">
                  <c:v>35.60494795</c:v>
                </c:pt>
                <c:pt idx="213">
                  <c:v>35.59967909</c:v>
                </c:pt>
                <c:pt idx="214">
                  <c:v>35.59583278</c:v>
                </c:pt>
                <c:pt idx="215">
                  <c:v>35.59492197</c:v>
                </c:pt>
                <c:pt idx="216">
                  <c:v>35.59626037</c:v>
                </c:pt>
                <c:pt idx="217">
                  <c:v>35.59874629</c:v>
                </c:pt>
                <c:pt idx="218">
                  <c:v>35.60176728</c:v>
                </c:pt>
                <c:pt idx="219">
                  <c:v>35.60602032</c:v>
                </c:pt>
                <c:pt idx="220">
                  <c:v>35.61157693</c:v>
                </c:pt>
                <c:pt idx="221">
                  <c:v>35.6172613</c:v>
                </c:pt>
                <c:pt idx="222">
                  <c:v>35.62263893</c:v>
                </c:pt>
                <c:pt idx="223">
                  <c:v>35.62789322</c:v>
                </c:pt>
                <c:pt idx="224">
                  <c:v>35.63289005</c:v>
                </c:pt>
                <c:pt idx="225">
                  <c:v>35.63724085</c:v>
                </c:pt>
                <c:pt idx="226">
                  <c:v>35.64017355</c:v>
                </c:pt>
                <c:pt idx="227">
                  <c:v>35.64123013</c:v>
                </c:pt>
                <c:pt idx="228">
                  <c:v>35.64052266</c:v>
                </c:pt>
                <c:pt idx="229">
                  <c:v>35.63845047</c:v>
                </c:pt>
                <c:pt idx="230">
                  <c:v>35.63460418</c:v>
                </c:pt>
                <c:pt idx="231">
                  <c:v>35.62903233</c:v>
                </c:pt>
                <c:pt idx="232">
                  <c:v>35.62288972</c:v>
                </c:pt>
                <c:pt idx="233">
                  <c:v>35.61722217</c:v>
                </c:pt>
                <c:pt idx="234">
                  <c:v>35.61189365</c:v>
                </c:pt>
                <c:pt idx="235">
                  <c:v>35.60680539</c:v>
                </c:pt>
                <c:pt idx="236">
                  <c:v>35.60204761</c:v>
                </c:pt>
                <c:pt idx="237">
                  <c:v>35.59762718</c:v>
                </c:pt>
                <c:pt idx="238">
                  <c:v>35.5935326</c:v>
                </c:pt>
                <c:pt idx="239">
                  <c:v>35.59080422</c:v>
                </c:pt>
                <c:pt idx="240">
                  <c:v>35.59121969</c:v>
                </c:pt>
                <c:pt idx="241">
                  <c:v>35.59508512</c:v>
                </c:pt>
                <c:pt idx="242">
                  <c:v>35.60042439</c:v>
                </c:pt>
                <c:pt idx="243">
                  <c:v>35.60580843</c:v>
                </c:pt>
                <c:pt idx="244">
                  <c:v>35.61073858</c:v>
                </c:pt>
                <c:pt idx="245">
                  <c:v>35.61536177</c:v>
                </c:pt>
                <c:pt idx="246">
                  <c:v>35.61992645</c:v>
                </c:pt>
                <c:pt idx="247">
                  <c:v>35.62444546</c:v>
                </c:pt>
                <c:pt idx="248">
                  <c:v>35.6287969</c:v>
                </c:pt>
                <c:pt idx="249">
                  <c:v>35.63240809</c:v>
                </c:pt>
                <c:pt idx="250">
                  <c:v>35.63414603</c:v>
                </c:pt>
                <c:pt idx="251">
                  <c:v>35.63372719</c:v>
                </c:pt>
                <c:pt idx="252">
                  <c:v>35.63186273</c:v>
                </c:pt>
                <c:pt idx="253">
                  <c:v>35.62935302</c:v>
                </c:pt>
                <c:pt idx="254">
                  <c:v>35.62634781</c:v>
                </c:pt>
                <c:pt idx="255">
                  <c:v>35.62259525</c:v>
                </c:pt>
                <c:pt idx="256">
                  <c:v>35.61752352</c:v>
                </c:pt>
                <c:pt idx="257">
                  <c:v>35.6111929</c:v>
                </c:pt>
                <c:pt idx="258">
                  <c:v>35.60478608</c:v>
                </c:pt>
                <c:pt idx="259">
                  <c:v>35.59954883</c:v>
                </c:pt>
                <c:pt idx="260">
                  <c:v>35.59478403</c:v>
                </c:pt>
                <c:pt idx="261">
                  <c:v>35.59075067</c:v>
                </c:pt>
                <c:pt idx="262">
                  <c:v>35.58883653</c:v>
                </c:pt>
                <c:pt idx="263">
                  <c:v>35.58960607</c:v>
                </c:pt>
                <c:pt idx="264">
                  <c:v>35.5932482</c:v>
                </c:pt>
                <c:pt idx="265">
                  <c:v>35.59867312</c:v>
                </c:pt>
                <c:pt idx="266">
                  <c:v>35.60435429</c:v>
                </c:pt>
                <c:pt idx="267">
                  <c:v>35.61028316</c:v>
                </c:pt>
                <c:pt idx="268">
                  <c:v>35.61589275</c:v>
                </c:pt>
                <c:pt idx="269">
                  <c:v>35.6215232</c:v>
                </c:pt>
                <c:pt idx="270">
                  <c:v>35.62723002</c:v>
                </c:pt>
                <c:pt idx="271">
                  <c:v>35.63287555</c:v>
                </c:pt>
                <c:pt idx="272">
                  <c:v>35.63737302</c:v>
                </c:pt>
                <c:pt idx="273">
                  <c:v>35.64025985</c:v>
                </c:pt>
                <c:pt idx="274">
                  <c:v>35.64104065</c:v>
                </c:pt>
                <c:pt idx="275">
                  <c:v>35.63998993</c:v>
                </c:pt>
                <c:pt idx="276">
                  <c:v>35.63708741</c:v>
                </c:pt>
                <c:pt idx="277">
                  <c:v>35.63379793</c:v>
                </c:pt>
                <c:pt idx="278">
                  <c:v>35.63009826</c:v>
                </c:pt>
                <c:pt idx="279">
                  <c:v>35.6248292</c:v>
                </c:pt>
                <c:pt idx="280">
                  <c:v>35.61829273</c:v>
                </c:pt>
                <c:pt idx="281">
                  <c:v>35.61159316</c:v>
                </c:pt>
                <c:pt idx="282">
                  <c:v>35.60630014</c:v>
                </c:pt>
                <c:pt idx="283">
                  <c:v>35.60350345</c:v>
                </c:pt>
                <c:pt idx="284">
                  <c:v>35.60392544</c:v>
                </c:pt>
                <c:pt idx="285">
                  <c:v>35.60658506</c:v>
                </c:pt>
                <c:pt idx="286">
                  <c:v>35.61145321</c:v>
                </c:pt>
                <c:pt idx="287">
                  <c:v>35.61772718</c:v>
                </c:pt>
                <c:pt idx="288">
                  <c:v>35.62415824</c:v>
                </c:pt>
                <c:pt idx="289">
                  <c:v>35.63026894</c:v>
                </c:pt>
                <c:pt idx="290">
                  <c:v>35.63583137</c:v>
                </c:pt>
                <c:pt idx="291">
                  <c:v>35.64118095</c:v>
                </c:pt>
                <c:pt idx="292">
                  <c:v>35.64667341</c:v>
                </c:pt>
                <c:pt idx="293">
                  <c:v>35.65225478</c:v>
                </c:pt>
                <c:pt idx="294">
                  <c:v>35.65806897</c:v>
                </c:pt>
                <c:pt idx="295">
                  <c:v>35.66419207</c:v>
                </c:pt>
                <c:pt idx="296">
                  <c:v>35.67032892</c:v>
                </c:pt>
                <c:pt idx="297">
                  <c:v>35.67645605</c:v>
                </c:pt>
                <c:pt idx="298">
                  <c:v>35.68256937</c:v>
                </c:pt>
                <c:pt idx="299">
                  <c:v>35.68856796</c:v>
                </c:pt>
                <c:pt idx="300">
                  <c:v>35.6945281</c:v>
                </c:pt>
                <c:pt idx="301">
                  <c:v>35.70039972</c:v>
                </c:pt>
                <c:pt idx="302">
                  <c:v>35.70628493</c:v>
                </c:pt>
                <c:pt idx="303">
                  <c:v>35.7122364</c:v>
                </c:pt>
                <c:pt idx="304">
                  <c:v>35.71819395</c:v>
                </c:pt>
                <c:pt idx="305">
                  <c:v>35.72426279</c:v>
                </c:pt>
                <c:pt idx="306">
                  <c:v>35.73036037</c:v>
                </c:pt>
                <c:pt idx="307">
                  <c:v>35.73632508</c:v>
                </c:pt>
                <c:pt idx="308">
                  <c:v>35.74217482</c:v>
                </c:pt>
                <c:pt idx="309">
                  <c:v>35.74788373</c:v>
                </c:pt>
                <c:pt idx="310">
                  <c:v>35.75376646</c:v>
                </c:pt>
                <c:pt idx="311">
                  <c:v>35.75909274</c:v>
                </c:pt>
                <c:pt idx="312">
                  <c:v>35.76411678</c:v>
                </c:pt>
                <c:pt idx="313">
                  <c:v>35.76891212</c:v>
                </c:pt>
                <c:pt idx="314">
                  <c:v>35.77361025</c:v>
                </c:pt>
                <c:pt idx="315">
                  <c:v>35.77864977</c:v>
                </c:pt>
                <c:pt idx="316">
                  <c:v>35.78478907</c:v>
                </c:pt>
                <c:pt idx="317">
                  <c:v>35.79103836</c:v>
                </c:pt>
                <c:pt idx="318">
                  <c:v>35.79696925</c:v>
                </c:pt>
                <c:pt idx="319">
                  <c:v>35.80259153</c:v>
                </c:pt>
                <c:pt idx="320">
                  <c:v>35.80787994</c:v>
                </c:pt>
                <c:pt idx="321">
                  <c:v>35.81271843</c:v>
                </c:pt>
                <c:pt idx="322">
                  <c:v>35.81716656</c:v>
                </c:pt>
                <c:pt idx="323">
                  <c:v>35.82135941</c:v>
                </c:pt>
                <c:pt idx="324">
                  <c:v>35.82527204</c:v>
                </c:pt>
                <c:pt idx="325">
                  <c:v>35.82892871</c:v>
                </c:pt>
                <c:pt idx="326">
                  <c:v>35.83246728</c:v>
                </c:pt>
                <c:pt idx="327">
                  <c:v>35.83591276</c:v>
                </c:pt>
                <c:pt idx="328">
                  <c:v>35.83937826</c:v>
                </c:pt>
                <c:pt idx="329">
                  <c:v>35.84287775</c:v>
                </c:pt>
                <c:pt idx="330">
                  <c:v>35.84632519</c:v>
                </c:pt>
                <c:pt idx="331">
                  <c:v>35.84976473</c:v>
                </c:pt>
                <c:pt idx="332">
                  <c:v>35.85315087</c:v>
                </c:pt>
                <c:pt idx="333">
                  <c:v>35.85646652</c:v>
                </c:pt>
                <c:pt idx="334">
                  <c:v>35.85979343</c:v>
                </c:pt>
                <c:pt idx="335">
                  <c:v>35.86311586</c:v>
                </c:pt>
                <c:pt idx="336">
                  <c:v>35.86609441</c:v>
                </c:pt>
                <c:pt idx="337">
                  <c:v>35.86874069</c:v>
                </c:pt>
                <c:pt idx="338">
                  <c:v>35.87091928</c:v>
                </c:pt>
                <c:pt idx="339">
                  <c:v>35.87266467</c:v>
                </c:pt>
                <c:pt idx="340">
                  <c:v>35.87418863</c:v>
                </c:pt>
                <c:pt idx="341">
                  <c:v>35.87524765</c:v>
                </c:pt>
                <c:pt idx="342">
                  <c:v>35.87522726</c:v>
                </c:pt>
                <c:pt idx="343">
                  <c:v>35.87520687</c:v>
                </c:pt>
                <c:pt idx="344">
                  <c:v>35.87532623</c:v>
                </c:pt>
                <c:pt idx="345">
                  <c:v>35.8756466</c:v>
                </c:pt>
                <c:pt idx="346">
                  <c:v>35.87594555</c:v>
                </c:pt>
                <c:pt idx="347">
                  <c:v>35.87618826</c:v>
                </c:pt>
                <c:pt idx="348">
                  <c:v>35.87643098</c:v>
                </c:pt>
                <c:pt idx="349">
                  <c:v>35.8766716</c:v>
                </c:pt>
                <c:pt idx="350">
                  <c:v>35.8759254</c:v>
                </c:pt>
                <c:pt idx="351">
                  <c:v>35.87570182</c:v>
                </c:pt>
                <c:pt idx="352">
                  <c:v>35.87568283</c:v>
                </c:pt>
              </c:numCache>
            </c:numRef>
          </c:yVal>
          <c:smooth val="0"/>
        </c:ser>
        <c:axId val="23211164"/>
        <c:axId val="2035117"/>
      </c:scatterChart>
      <c:valAx>
        <c:axId val="23211164"/>
        <c:scaling>
          <c:orientation val="minMax"/>
          <c:max val="-78.6"/>
          <c:min val="-78.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035117"/>
        <c:crosses val="autoZero"/>
        <c:crossBetween val="midCat"/>
        <c:dispUnits/>
      </c:valAx>
      <c:valAx>
        <c:axId val="2035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3211164"/>
        <c:crossesAt val="-78.8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NCDAQ RF-02 08/08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Data!$D$9:$D$361</c:f>
              <c:strCache>
                <c:ptCount val="353"/>
                <c:pt idx="0">
                  <c:v>0.763900459</c:v>
                </c:pt>
                <c:pt idx="1">
                  <c:v>0.764004648</c:v>
                </c:pt>
                <c:pt idx="2">
                  <c:v>0.7641204</c:v>
                </c:pt>
                <c:pt idx="3">
                  <c:v>0.764236093</c:v>
                </c:pt>
                <c:pt idx="4">
                  <c:v>0.764351845</c:v>
                </c:pt>
                <c:pt idx="5">
                  <c:v>0.764467597</c:v>
                </c:pt>
                <c:pt idx="6">
                  <c:v>0.764583349</c:v>
                </c:pt>
                <c:pt idx="7">
                  <c:v>0.764699101</c:v>
                </c:pt>
                <c:pt idx="8">
                  <c:v>0.764814794</c:v>
                </c:pt>
                <c:pt idx="9">
                  <c:v>0.764930546</c:v>
                </c:pt>
                <c:pt idx="10">
                  <c:v>0.765046299</c:v>
                </c:pt>
                <c:pt idx="11">
                  <c:v>0.765162051</c:v>
                </c:pt>
                <c:pt idx="12">
                  <c:v>0.765277803</c:v>
                </c:pt>
                <c:pt idx="13">
                  <c:v>0.765393496</c:v>
                </c:pt>
                <c:pt idx="14">
                  <c:v>0.765509248</c:v>
                </c:pt>
                <c:pt idx="15">
                  <c:v>0.765625</c:v>
                </c:pt>
                <c:pt idx="16">
                  <c:v>0.765740752</c:v>
                </c:pt>
                <c:pt idx="17">
                  <c:v>0.765856504</c:v>
                </c:pt>
                <c:pt idx="18">
                  <c:v>0.765972197</c:v>
                </c:pt>
                <c:pt idx="19">
                  <c:v>0.766087949</c:v>
                </c:pt>
                <c:pt idx="20">
                  <c:v>0.766203701</c:v>
                </c:pt>
                <c:pt idx="21">
                  <c:v>0.766319454</c:v>
                </c:pt>
                <c:pt idx="22">
                  <c:v>0.766435206</c:v>
                </c:pt>
                <c:pt idx="23">
                  <c:v>0.766550899</c:v>
                </c:pt>
                <c:pt idx="24">
                  <c:v>0.766666651</c:v>
                </c:pt>
                <c:pt idx="25">
                  <c:v>0.766782403</c:v>
                </c:pt>
                <c:pt idx="26">
                  <c:v>0.766898155</c:v>
                </c:pt>
                <c:pt idx="27">
                  <c:v>0.767013907</c:v>
                </c:pt>
                <c:pt idx="28">
                  <c:v>0.7671296</c:v>
                </c:pt>
                <c:pt idx="29">
                  <c:v>0.767245352</c:v>
                </c:pt>
                <c:pt idx="30">
                  <c:v>0.767361104</c:v>
                </c:pt>
                <c:pt idx="31">
                  <c:v>0.767476857</c:v>
                </c:pt>
                <c:pt idx="32">
                  <c:v>0.767592609</c:v>
                </c:pt>
                <c:pt idx="33">
                  <c:v>0.767708361</c:v>
                </c:pt>
                <c:pt idx="34">
                  <c:v>0.767824054</c:v>
                </c:pt>
                <c:pt idx="35">
                  <c:v>0.767939806</c:v>
                </c:pt>
                <c:pt idx="36">
                  <c:v>0.768055558</c:v>
                </c:pt>
                <c:pt idx="37">
                  <c:v>0.76817131</c:v>
                </c:pt>
                <c:pt idx="38">
                  <c:v>0.768287063</c:v>
                </c:pt>
                <c:pt idx="39">
                  <c:v>0.768402755</c:v>
                </c:pt>
                <c:pt idx="40">
                  <c:v>0.768518507</c:v>
                </c:pt>
                <c:pt idx="41">
                  <c:v>0.76863426</c:v>
                </c:pt>
                <c:pt idx="42">
                  <c:v>0.768750012</c:v>
                </c:pt>
                <c:pt idx="43">
                  <c:v>0.768865764</c:v>
                </c:pt>
                <c:pt idx="44">
                  <c:v>0.768981457</c:v>
                </c:pt>
                <c:pt idx="45">
                  <c:v>0.769097209</c:v>
                </c:pt>
                <c:pt idx="46">
                  <c:v>0.769212961</c:v>
                </c:pt>
                <c:pt idx="47">
                  <c:v>0.769328713</c:v>
                </c:pt>
                <c:pt idx="48">
                  <c:v>0.769444466</c:v>
                </c:pt>
                <c:pt idx="49">
                  <c:v>0.769560158</c:v>
                </c:pt>
                <c:pt idx="50">
                  <c:v>0.76967591</c:v>
                </c:pt>
                <c:pt idx="51">
                  <c:v>0.769791663</c:v>
                </c:pt>
                <c:pt idx="52">
                  <c:v>0.769907415</c:v>
                </c:pt>
                <c:pt idx="53">
                  <c:v>0.770023167</c:v>
                </c:pt>
                <c:pt idx="54">
                  <c:v>0.77013886</c:v>
                </c:pt>
                <c:pt idx="55">
                  <c:v>0.770254612</c:v>
                </c:pt>
                <c:pt idx="56">
                  <c:v>0.770370364</c:v>
                </c:pt>
                <c:pt idx="57">
                  <c:v>0.770486116</c:v>
                </c:pt>
                <c:pt idx="58">
                  <c:v>0.770601869</c:v>
                </c:pt>
                <c:pt idx="59">
                  <c:v>0.770717621</c:v>
                </c:pt>
                <c:pt idx="60">
                  <c:v>0.770833313</c:v>
                </c:pt>
                <c:pt idx="61">
                  <c:v>0.770949066</c:v>
                </c:pt>
                <c:pt idx="62">
                  <c:v>0.771064818</c:v>
                </c:pt>
                <c:pt idx="63">
                  <c:v>0.77118057</c:v>
                </c:pt>
                <c:pt idx="64">
                  <c:v>0.771296322</c:v>
                </c:pt>
                <c:pt idx="65">
                  <c:v>0.771412015</c:v>
                </c:pt>
                <c:pt idx="66">
                  <c:v>0.771527767</c:v>
                </c:pt>
                <c:pt idx="67">
                  <c:v>0.771643519</c:v>
                </c:pt>
                <c:pt idx="68">
                  <c:v>0.771759272</c:v>
                </c:pt>
                <c:pt idx="69">
                  <c:v>0.771875024</c:v>
                </c:pt>
                <c:pt idx="70">
                  <c:v>0.771990716</c:v>
                </c:pt>
                <c:pt idx="71">
                  <c:v>0.772106469</c:v>
                </c:pt>
                <c:pt idx="72">
                  <c:v>0.772222221</c:v>
                </c:pt>
                <c:pt idx="73">
                  <c:v>0.772337973</c:v>
                </c:pt>
                <c:pt idx="74">
                  <c:v>0.772453725</c:v>
                </c:pt>
                <c:pt idx="75">
                  <c:v>0.772569418</c:v>
                </c:pt>
                <c:pt idx="76">
                  <c:v>0.77268517</c:v>
                </c:pt>
                <c:pt idx="77">
                  <c:v>0.772800922</c:v>
                </c:pt>
                <c:pt idx="78">
                  <c:v>0.772916675</c:v>
                </c:pt>
                <c:pt idx="79">
                  <c:v>0.773032427</c:v>
                </c:pt>
                <c:pt idx="80">
                  <c:v>0.773148119</c:v>
                </c:pt>
                <c:pt idx="81">
                  <c:v>0.773263872</c:v>
                </c:pt>
                <c:pt idx="82">
                  <c:v>0.773379624</c:v>
                </c:pt>
                <c:pt idx="83">
                  <c:v>0.773495376</c:v>
                </c:pt>
                <c:pt idx="84">
                  <c:v>0.773611128</c:v>
                </c:pt>
                <c:pt idx="85">
                  <c:v>0.773726881</c:v>
                </c:pt>
                <c:pt idx="86">
                  <c:v>0.773842573</c:v>
                </c:pt>
                <c:pt idx="87">
                  <c:v>0.773958325</c:v>
                </c:pt>
                <c:pt idx="88">
                  <c:v>0.774074078</c:v>
                </c:pt>
                <c:pt idx="89">
                  <c:v>0.77418983</c:v>
                </c:pt>
                <c:pt idx="90">
                  <c:v>0.774305582</c:v>
                </c:pt>
                <c:pt idx="91">
                  <c:v>0.774421275</c:v>
                </c:pt>
                <c:pt idx="92">
                  <c:v>0.774537027</c:v>
                </c:pt>
                <c:pt idx="93">
                  <c:v>0.774652779</c:v>
                </c:pt>
                <c:pt idx="94">
                  <c:v>0.774768531</c:v>
                </c:pt>
                <c:pt idx="95">
                  <c:v>0.774884284</c:v>
                </c:pt>
                <c:pt idx="96">
                  <c:v>0.774999976</c:v>
                </c:pt>
                <c:pt idx="97">
                  <c:v>0.775115728</c:v>
                </c:pt>
                <c:pt idx="98">
                  <c:v>0.775231481</c:v>
                </c:pt>
                <c:pt idx="99">
                  <c:v>0.775347233</c:v>
                </c:pt>
                <c:pt idx="100">
                  <c:v>0.775462985</c:v>
                </c:pt>
                <c:pt idx="101">
                  <c:v>0.775578678</c:v>
                </c:pt>
                <c:pt idx="102">
                  <c:v>0.77569443</c:v>
                </c:pt>
                <c:pt idx="103">
                  <c:v>0.775810182</c:v>
                </c:pt>
                <c:pt idx="104">
                  <c:v>0.775925934</c:v>
                </c:pt>
                <c:pt idx="105">
                  <c:v>0.776041687</c:v>
                </c:pt>
                <c:pt idx="106">
                  <c:v>0.776157379</c:v>
                </c:pt>
                <c:pt idx="107">
                  <c:v>0.776273131</c:v>
                </c:pt>
                <c:pt idx="108">
                  <c:v>0.776388884</c:v>
                </c:pt>
                <c:pt idx="109">
                  <c:v>0.776504636</c:v>
                </c:pt>
                <c:pt idx="110">
                  <c:v>0.776620388</c:v>
                </c:pt>
                <c:pt idx="111">
                  <c:v>0.77673614</c:v>
                </c:pt>
                <c:pt idx="112">
                  <c:v>0.776851833</c:v>
                </c:pt>
                <c:pt idx="113">
                  <c:v>0.776967585</c:v>
                </c:pt>
                <c:pt idx="114">
                  <c:v>0.777083337</c:v>
                </c:pt>
                <c:pt idx="115">
                  <c:v>0.77719909</c:v>
                </c:pt>
                <c:pt idx="116">
                  <c:v>0.777314842</c:v>
                </c:pt>
                <c:pt idx="117">
                  <c:v>0.777430534</c:v>
                </c:pt>
                <c:pt idx="118">
                  <c:v>0.777546287</c:v>
                </c:pt>
                <c:pt idx="119">
                  <c:v>0.777662039</c:v>
                </c:pt>
                <c:pt idx="120">
                  <c:v>0.777777791</c:v>
                </c:pt>
                <c:pt idx="121">
                  <c:v>0.777893543</c:v>
                </c:pt>
                <c:pt idx="122">
                  <c:v>0.778009236</c:v>
                </c:pt>
                <c:pt idx="123">
                  <c:v>0.778124988</c:v>
                </c:pt>
                <c:pt idx="124">
                  <c:v>0.77824074</c:v>
                </c:pt>
                <c:pt idx="125">
                  <c:v>0.778356493</c:v>
                </c:pt>
                <c:pt idx="126">
                  <c:v>0.778472245</c:v>
                </c:pt>
                <c:pt idx="127">
                  <c:v>0.778587937</c:v>
                </c:pt>
                <c:pt idx="128">
                  <c:v>0.77870369</c:v>
                </c:pt>
                <c:pt idx="129">
                  <c:v>0.778819442</c:v>
                </c:pt>
                <c:pt idx="130">
                  <c:v>0.778935194</c:v>
                </c:pt>
                <c:pt idx="131">
                  <c:v>0.779050946</c:v>
                </c:pt>
                <c:pt idx="132">
                  <c:v>0.779166639</c:v>
                </c:pt>
                <c:pt idx="133">
                  <c:v>0.779282391</c:v>
                </c:pt>
                <c:pt idx="134">
                  <c:v>0.779398143</c:v>
                </c:pt>
                <c:pt idx="135">
                  <c:v>0.779513896</c:v>
                </c:pt>
                <c:pt idx="136">
                  <c:v>0.779629648</c:v>
                </c:pt>
                <c:pt idx="137">
                  <c:v>0.7797454</c:v>
                </c:pt>
                <c:pt idx="138">
                  <c:v>0.779861093</c:v>
                </c:pt>
                <c:pt idx="139">
                  <c:v>0.779976845</c:v>
                </c:pt>
                <c:pt idx="140">
                  <c:v>0.780092597</c:v>
                </c:pt>
                <c:pt idx="141">
                  <c:v>0.780208349</c:v>
                </c:pt>
                <c:pt idx="142">
                  <c:v>0.780324101</c:v>
                </c:pt>
                <c:pt idx="143">
                  <c:v>0.780439794</c:v>
                </c:pt>
                <c:pt idx="144">
                  <c:v>0.780555546</c:v>
                </c:pt>
                <c:pt idx="145">
                  <c:v>0.780671299</c:v>
                </c:pt>
                <c:pt idx="146">
                  <c:v>0.780787051</c:v>
                </c:pt>
                <c:pt idx="147">
                  <c:v>0.780902803</c:v>
                </c:pt>
                <c:pt idx="148">
                  <c:v>0.781018496</c:v>
                </c:pt>
                <c:pt idx="149">
                  <c:v>0.781134248</c:v>
                </c:pt>
                <c:pt idx="150">
                  <c:v>0.78125</c:v>
                </c:pt>
                <c:pt idx="151">
                  <c:v>0.781365752</c:v>
                </c:pt>
                <c:pt idx="152">
                  <c:v>0.781481504</c:v>
                </c:pt>
                <c:pt idx="153">
                  <c:v>0.781597197</c:v>
                </c:pt>
                <c:pt idx="154">
                  <c:v>0.781712949</c:v>
                </c:pt>
                <c:pt idx="155">
                  <c:v>0.781828701</c:v>
                </c:pt>
                <c:pt idx="156">
                  <c:v>0.781944454</c:v>
                </c:pt>
                <c:pt idx="157">
                  <c:v>0.782060206</c:v>
                </c:pt>
                <c:pt idx="158">
                  <c:v>0.782175899</c:v>
                </c:pt>
                <c:pt idx="159">
                  <c:v>0.782291651</c:v>
                </c:pt>
                <c:pt idx="160">
                  <c:v>0.782407403</c:v>
                </c:pt>
                <c:pt idx="161">
                  <c:v>0.782523155</c:v>
                </c:pt>
                <c:pt idx="162">
                  <c:v>0.782638907</c:v>
                </c:pt>
                <c:pt idx="163">
                  <c:v>0.7827546</c:v>
                </c:pt>
                <c:pt idx="164">
                  <c:v>0.782870352</c:v>
                </c:pt>
                <c:pt idx="165">
                  <c:v>0.782986104</c:v>
                </c:pt>
                <c:pt idx="166">
                  <c:v>0.783101857</c:v>
                </c:pt>
                <c:pt idx="167">
                  <c:v>0.783217609</c:v>
                </c:pt>
                <c:pt idx="168">
                  <c:v>0.783333361</c:v>
                </c:pt>
                <c:pt idx="169">
                  <c:v>0.783449054</c:v>
                </c:pt>
                <c:pt idx="170">
                  <c:v>0.783564806</c:v>
                </c:pt>
                <c:pt idx="171">
                  <c:v>0.783680558</c:v>
                </c:pt>
                <c:pt idx="172">
                  <c:v>0.78379631</c:v>
                </c:pt>
                <c:pt idx="173">
                  <c:v>0.783912063</c:v>
                </c:pt>
                <c:pt idx="174">
                  <c:v>0.784027755</c:v>
                </c:pt>
                <c:pt idx="175">
                  <c:v>0.784143507</c:v>
                </c:pt>
                <c:pt idx="176">
                  <c:v>0.78425926</c:v>
                </c:pt>
                <c:pt idx="177">
                  <c:v>0.784375012</c:v>
                </c:pt>
                <c:pt idx="178">
                  <c:v>0.784490764</c:v>
                </c:pt>
                <c:pt idx="179">
                  <c:v>0.784606457</c:v>
                </c:pt>
                <c:pt idx="180">
                  <c:v>0.784722209</c:v>
                </c:pt>
                <c:pt idx="181">
                  <c:v>0.784837961</c:v>
                </c:pt>
                <c:pt idx="182">
                  <c:v>0.784953713</c:v>
                </c:pt>
                <c:pt idx="183">
                  <c:v>0.785069466</c:v>
                </c:pt>
                <c:pt idx="184">
                  <c:v>0.785185158</c:v>
                </c:pt>
                <c:pt idx="185">
                  <c:v>0.78530091</c:v>
                </c:pt>
                <c:pt idx="186">
                  <c:v>0.785416663</c:v>
                </c:pt>
                <c:pt idx="187">
                  <c:v>0.785532415</c:v>
                </c:pt>
                <c:pt idx="188">
                  <c:v>0.785648167</c:v>
                </c:pt>
                <c:pt idx="189">
                  <c:v>0.78576386</c:v>
                </c:pt>
                <c:pt idx="190">
                  <c:v>0.785879612</c:v>
                </c:pt>
                <c:pt idx="191">
                  <c:v>0.785995364</c:v>
                </c:pt>
                <c:pt idx="192">
                  <c:v>0.786111116</c:v>
                </c:pt>
                <c:pt idx="193">
                  <c:v>0.786226869</c:v>
                </c:pt>
                <c:pt idx="194">
                  <c:v>0.786342621</c:v>
                </c:pt>
                <c:pt idx="195">
                  <c:v>0.786458313</c:v>
                </c:pt>
                <c:pt idx="196">
                  <c:v>0.786574066</c:v>
                </c:pt>
                <c:pt idx="197">
                  <c:v>0.786689818</c:v>
                </c:pt>
                <c:pt idx="198">
                  <c:v>0.78680557</c:v>
                </c:pt>
                <c:pt idx="199">
                  <c:v>0.786921322</c:v>
                </c:pt>
                <c:pt idx="200">
                  <c:v>0.787037015</c:v>
                </c:pt>
                <c:pt idx="201">
                  <c:v>0.787152767</c:v>
                </c:pt>
                <c:pt idx="202">
                  <c:v>0.787268519</c:v>
                </c:pt>
                <c:pt idx="203">
                  <c:v>0.787384272</c:v>
                </c:pt>
                <c:pt idx="204">
                  <c:v>0.787500024</c:v>
                </c:pt>
                <c:pt idx="205">
                  <c:v>0.787615716</c:v>
                </c:pt>
                <c:pt idx="206">
                  <c:v>0.787731469</c:v>
                </c:pt>
                <c:pt idx="207">
                  <c:v>0.787847221</c:v>
                </c:pt>
                <c:pt idx="208">
                  <c:v>0.787962973</c:v>
                </c:pt>
                <c:pt idx="209">
                  <c:v>0.788078725</c:v>
                </c:pt>
                <c:pt idx="210">
                  <c:v>0.788194418</c:v>
                </c:pt>
                <c:pt idx="211">
                  <c:v>0.78831017</c:v>
                </c:pt>
                <c:pt idx="212">
                  <c:v>0.788425922</c:v>
                </c:pt>
                <c:pt idx="213">
                  <c:v>0.788541675</c:v>
                </c:pt>
                <c:pt idx="214">
                  <c:v>0.788657427</c:v>
                </c:pt>
                <c:pt idx="215">
                  <c:v>0.788773119</c:v>
                </c:pt>
                <c:pt idx="216">
                  <c:v>0.788888872</c:v>
                </c:pt>
                <c:pt idx="217">
                  <c:v>0.789004624</c:v>
                </c:pt>
                <c:pt idx="218">
                  <c:v>0.789120376</c:v>
                </c:pt>
                <c:pt idx="219">
                  <c:v>0.789236128</c:v>
                </c:pt>
                <c:pt idx="220">
                  <c:v>0.789351881</c:v>
                </c:pt>
                <c:pt idx="221">
                  <c:v>0.789467573</c:v>
                </c:pt>
                <c:pt idx="222">
                  <c:v>0.789583325</c:v>
                </c:pt>
                <c:pt idx="223">
                  <c:v>0.789699078</c:v>
                </c:pt>
                <c:pt idx="224">
                  <c:v>0.78981483</c:v>
                </c:pt>
                <c:pt idx="225">
                  <c:v>0.789930582</c:v>
                </c:pt>
                <c:pt idx="226">
                  <c:v>0.790046275</c:v>
                </c:pt>
                <c:pt idx="227">
                  <c:v>0.790162027</c:v>
                </c:pt>
                <c:pt idx="228">
                  <c:v>0.790277779</c:v>
                </c:pt>
                <c:pt idx="229">
                  <c:v>0.790393531</c:v>
                </c:pt>
                <c:pt idx="230">
                  <c:v>0.790509284</c:v>
                </c:pt>
                <c:pt idx="231">
                  <c:v>0.790624976</c:v>
                </c:pt>
                <c:pt idx="232">
                  <c:v>0.790740728</c:v>
                </c:pt>
                <c:pt idx="233">
                  <c:v>0.790856481</c:v>
                </c:pt>
                <c:pt idx="234">
                  <c:v>0.790972233</c:v>
                </c:pt>
                <c:pt idx="235">
                  <c:v>0.791087985</c:v>
                </c:pt>
                <c:pt idx="236">
                  <c:v>0.791203678</c:v>
                </c:pt>
                <c:pt idx="237">
                  <c:v>0.79131943</c:v>
                </c:pt>
                <c:pt idx="238">
                  <c:v>0.791435182</c:v>
                </c:pt>
                <c:pt idx="239">
                  <c:v>0.791550934</c:v>
                </c:pt>
                <c:pt idx="240">
                  <c:v>0.791666687</c:v>
                </c:pt>
                <c:pt idx="241">
                  <c:v>0.791782379</c:v>
                </c:pt>
                <c:pt idx="242">
                  <c:v>0.791898131</c:v>
                </c:pt>
                <c:pt idx="243">
                  <c:v>0.792013884</c:v>
                </c:pt>
                <c:pt idx="244">
                  <c:v>0.792129636</c:v>
                </c:pt>
                <c:pt idx="245">
                  <c:v>0.792245388</c:v>
                </c:pt>
                <c:pt idx="246">
                  <c:v>0.79236114</c:v>
                </c:pt>
                <c:pt idx="247">
                  <c:v>0.792476833</c:v>
                </c:pt>
                <c:pt idx="248">
                  <c:v>0.792592585</c:v>
                </c:pt>
                <c:pt idx="249">
                  <c:v>0.792708337</c:v>
                </c:pt>
                <c:pt idx="250">
                  <c:v>0.79282409</c:v>
                </c:pt>
                <c:pt idx="251">
                  <c:v>0.792939842</c:v>
                </c:pt>
                <c:pt idx="252">
                  <c:v>0.793055534</c:v>
                </c:pt>
                <c:pt idx="253">
                  <c:v>0.793171287</c:v>
                </c:pt>
                <c:pt idx="254">
                  <c:v>0.793287039</c:v>
                </c:pt>
                <c:pt idx="255">
                  <c:v>0.793402791</c:v>
                </c:pt>
                <c:pt idx="256">
                  <c:v>0.793518543</c:v>
                </c:pt>
                <c:pt idx="257">
                  <c:v>0.793634236</c:v>
                </c:pt>
                <c:pt idx="258">
                  <c:v>0.793749988</c:v>
                </c:pt>
                <c:pt idx="259">
                  <c:v>0.79386574</c:v>
                </c:pt>
                <c:pt idx="260">
                  <c:v>0.793981493</c:v>
                </c:pt>
                <c:pt idx="261">
                  <c:v>0.794097245</c:v>
                </c:pt>
                <c:pt idx="262">
                  <c:v>0.794212937</c:v>
                </c:pt>
                <c:pt idx="263">
                  <c:v>0.79432869</c:v>
                </c:pt>
                <c:pt idx="264">
                  <c:v>0.794444442</c:v>
                </c:pt>
                <c:pt idx="265">
                  <c:v>0.794560194</c:v>
                </c:pt>
                <c:pt idx="266">
                  <c:v>0.794675946</c:v>
                </c:pt>
                <c:pt idx="267">
                  <c:v>0.794791639</c:v>
                </c:pt>
                <c:pt idx="268">
                  <c:v>0.794907391</c:v>
                </c:pt>
                <c:pt idx="269">
                  <c:v>0.795023143</c:v>
                </c:pt>
                <c:pt idx="270">
                  <c:v>0.795138896</c:v>
                </c:pt>
                <c:pt idx="271">
                  <c:v>0.795254648</c:v>
                </c:pt>
                <c:pt idx="272">
                  <c:v>0.7953704</c:v>
                </c:pt>
                <c:pt idx="273">
                  <c:v>0.795486093</c:v>
                </c:pt>
                <c:pt idx="274">
                  <c:v>0.795601845</c:v>
                </c:pt>
                <c:pt idx="275">
                  <c:v>0.795717597</c:v>
                </c:pt>
                <c:pt idx="276">
                  <c:v>0.795833349</c:v>
                </c:pt>
                <c:pt idx="277">
                  <c:v>0.795949101</c:v>
                </c:pt>
                <c:pt idx="278">
                  <c:v>0.796064794</c:v>
                </c:pt>
                <c:pt idx="279">
                  <c:v>0.796180546</c:v>
                </c:pt>
                <c:pt idx="280">
                  <c:v>0.796296299</c:v>
                </c:pt>
                <c:pt idx="281">
                  <c:v>0.796412051</c:v>
                </c:pt>
                <c:pt idx="282">
                  <c:v>0.796527803</c:v>
                </c:pt>
                <c:pt idx="283">
                  <c:v>0.796643496</c:v>
                </c:pt>
                <c:pt idx="284">
                  <c:v>0.796759248</c:v>
                </c:pt>
                <c:pt idx="285">
                  <c:v>0.796875</c:v>
                </c:pt>
                <c:pt idx="286">
                  <c:v>0.796990752</c:v>
                </c:pt>
                <c:pt idx="287">
                  <c:v>0.797106504</c:v>
                </c:pt>
                <c:pt idx="288">
                  <c:v>0.797222197</c:v>
                </c:pt>
                <c:pt idx="289">
                  <c:v>0.797337949</c:v>
                </c:pt>
                <c:pt idx="290">
                  <c:v>0.797453701</c:v>
                </c:pt>
                <c:pt idx="291">
                  <c:v>0.797569454</c:v>
                </c:pt>
                <c:pt idx="292">
                  <c:v>0.797685206</c:v>
                </c:pt>
                <c:pt idx="293">
                  <c:v>0.797800899</c:v>
                </c:pt>
                <c:pt idx="294">
                  <c:v>0.797916651</c:v>
                </c:pt>
                <c:pt idx="295">
                  <c:v>0.798032403</c:v>
                </c:pt>
                <c:pt idx="296">
                  <c:v>0.798148155</c:v>
                </c:pt>
                <c:pt idx="297">
                  <c:v>0.798263907</c:v>
                </c:pt>
                <c:pt idx="298">
                  <c:v>0.7983796</c:v>
                </c:pt>
                <c:pt idx="299">
                  <c:v>0.798495352</c:v>
                </c:pt>
                <c:pt idx="300">
                  <c:v>0.798611104</c:v>
                </c:pt>
                <c:pt idx="301">
                  <c:v>0.798726857</c:v>
                </c:pt>
                <c:pt idx="302">
                  <c:v>0.798842609</c:v>
                </c:pt>
                <c:pt idx="303">
                  <c:v>0.798958361</c:v>
                </c:pt>
                <c:pt idx="304">
                  <c:v>0.799074054</c:v>
                </c:pt>
                <c:pt idx="305">
                  <c:v>0.799189806</c:v>
                </c:pt>
                <c:pt idx="306">
                  <c:v>0.799305558</c:v>
                </c:pt>
                <c:pt idx="307">
                  <c:v>0.79942131</c:v>
                </c:pt>
                <c:pt idx="308">
                  <c:v>0.799537063</c:v>
                </c:pt>
                <c:pt idx="309">
                  <c:v>0.799652755</c:v>
                </c:pt>
                <c:pt idx="310">
                  <c:v>0.799768507</c:v>
                </c:pt>
                <c:pt idx="311">
                  <c:v>0.79988426</c:v>
                </c:pt>
                <c:pt idx="312">
                  <c:v>0.800000012</c:v>
                </c:pt>
                <c:pt idx="313">
                  <c:v>0.800115764</c:v>
                </c:pt>
                <c:pt idx="314">
                  <c:v>0.800231457</c:v>
                </c:pt>
                <c:pt idx="315">
                  <c:v>0.800347209</c:v>
                </c:pt>
                <c:pt idx="316">
                  <c:v>0.800462961</c:v>
                </c:pt>
                <c:pt idx="317">
                  <c:v>0.800578713</c:v>
                </c:pt>
                <c:pt idx="318">
                  <c:v>0.800694466</c:v>
                </c:pt>
                <c:pt idx="319">
                  <c:v>0.800810158</c:v>
                </c:pt>
                <c:pt idx="320">
                  <c:v>0.80092591</c:v>
                </c:pt>
                <c:pt idx="321">
                  <c:v>0.801041663</c:v>
                </c:pt>
                <c:pt idx="322">
                  <c:v>0.801157415</c:v>
                </c:pt>
                <c:pt idx="323">
                  <c:v>0.801273167</c:v>
                </c:pt>
                <c:pt idx="324">
                  <c:v>0.80138886</c:v>
                </c:pt>
                <c:pt idx="325">
                  <c:v>0.801504612</c:v>
                </c:pt>
                <c:pt idx="326">
                  <c:v>0.801620364</c:v>
                </c:pt>
                <c:pt idx="327">
                  <c:v>0.801736116</c:v>
                </c:pt>
                <c:pt idx="328">
                  <c:v>0.801851869</c:v>
                </c:pt>
                <c:pt idx="329">
                  <c:v>0.801967621</c:v>
                </c:pt>
                <c:pt idx="330">
                  <c:v>0.802083313</c:v>
                </c:pt>
                <c:pt idx="331">
                  <c:v>0.802199066</c:v>
                </c:pt>
                <c:pt idx="332">
                  <c:v>0.802314818</c:v>
                </c:pt>
                <c:pt idx="333">
                  <c:v>0.80243057</c:v>
                </c:pt>
                <c:pt idx="334">
                  <c:v>0.802546322</c:v>
                </c:pt>
                <c:pt idx="335">
                  <c:v>0.802662015</c:v>
                </c:pt>
                <c:pt idx="336">
                  <c:v>0.802777767</c:v>
                </c:pt>
                <c:pt idx="337">
                  <c:v>0.802893519</c:v>
                </c:pt>
                <c:pt idx="338">
                  <c:v>0.803009272</c:v>
                </c:pt>
                <c:pt idx="339">
                  <c:v>0.803125024</c:v>
                </c:pt>
                <c:pt idx="340">
                  <c:v>0.803240716</c:v>
                </c:pt>
                <c:pt idx="341">
                  <c:v>0.803356469</c:v>
                </c:pt>
                <c:pt idx="342">
                  <c:v>0.803472221</c:v>
                </c:pt>
                <c:pt idx="343">
                  <c:v>0.803587973</c:v>
                </c:pt>
                <c:pt idx="344">
                  <c:v>0.803703725</c:v>
                </c:pt>
                <c:pt idx="345">
                  <c:v>0.803819418</c:v>
                </c:pt>
                <c:pt idx="346">
                  <c:v>0.80393517</c:v>
                </c:pt>
                <c:pt idx="347">
                  <c:v>0.804050922</c:v>
                </c:pt>
                <c:pt idx="348">
                  <c:v>0.804166675</c:v>
                </c:pt>
                <c:pt idx="349">
                  <c:v>0.804282427</c:v>
                </c:pt>
                <c:pt idx="350">
                  <c:v>0.804398119</c:v>
                </c:pt>
                <c:pt idx="351">
                  <c:v>0.804513872</c:v>
                </c:pt>
                <c:pt idx="352">
                  <c:v>0.804594934</c:v>
                </c:pt>
              </c:strCache>
            </c:strRef>
          </c:xVal>
          <c:yVal>
            <c:numRef>
              <c:f>Data!$Q$9:$Q$361</c:f>
              <c:numCache>
                <c:ptCount val="353"/>
                <c:pt idx="47">
                  <c:v>63.6</c:v>
                </c:pt>
                <c:pt idx="48">
                  <c:v>82.1</c:v>
                </c:pt>
                <c:pt idx="49">
                  <c:v>64</c:v>
                </c:pt>
                <c:pt idx="50">
                  <c:v>49.5</c:v>
                </c:pt>
                <c:pt idx="51">
                  <c:v>63.8</c:v>
                </c:pt>
                <c:pt idx="52">
                  <c:v>62.4</c:v>
                </c:pt>
                <c:pt idx="53">
                  <c:v>65.4</c:v>
                </c:pt>
                <c:pt idx="54">
                  <c:v>66.1</c:v>
                </c:pt>
                <c:pt idx="55">
                  <c:v>65.9</c:v>
                </c:pt>
                <c:pt idx="56">
                  <c:v>65.4</c:v>
                </c:pt>
                <c:pt idx="57">
                  <c:v>65.5</c:v>
                </c:pt>
                <c:pt idx="58">
                  <c:v>65.3</c:v>
                </c:pt>
                <c:pt idx="59">
                  <c:v>65</c:v>
                </c:pt>
                <c:pt idx="60">
                  <c:v>68.5</c:v>
                </c:pt>
                <c:pt idx="61">
                  <c:v>71.8</c:v>
                </c:pt>
                <c:pt idx="62">
                  <c:v>73.5</c:v>
                </c:pt>
                <c:pt idx="63">
                  <c:v>72.9</c:v>
                </c:pt>
                <c:pt idx="64">
                  <c:v>71.9</c:v>
                </c:pt>
                <c:pt idx="65">
                  <c:v>73</c:v>
                </c:pt>
                <c:pt idx="66">
                  <c:v>73.9</c:v>
                </c:pt>
                <c:pt idx="67">
                  <c:v>72.9</c:v>
                </c:pt>
                <c:pt idx="68">
                  <c:v>72.9</c:v>
                </c:pt>
                <c:pt idx="69">
                  <c:v>75</c:v>
                </c:pt>
                <c:pt idx="70">
                  <c:v>73.4</c:v>
                </c:pt>
                <c:pt idx="71">
                  <c:v>70.9</c:v>
                </c:pt>
                <c:pt idx="72">
                  <c:v>72.3</c:v>
                </c:pt>
                <c:pt idx="73">
                  <c:v>71.9</c:v>
                </c:pt>
                <c:pt idx="74">
                  <c:v>69.9</c:v>
                </c:pt>
                <c:pt idx="75">
                  <c:v>70.8</c:v>
                </c:pt>
                <c:pt idx="76">
                  <c:v>69.9</c:v>
                </c:pt>
                <c:pt idx="77">
                  <c:v>69.1</c:v>
                </c:pt>
                <c:pt idx="78">
                  <c:v>69.9</c:v>
                </c:pt>
                <c:pt idx="79">
                  <c:v>69.5</c:v>
                </c:pt>
                <c:pt idx="80">
                  <c:v>69.4</c:v>
                </c:pt>
                <c:pt idx="81">
                  <c:v>70.4</c:v>
                </c:pt>
                <c:pt idx="82">
                  <c:v>65.1</c:v>
                </c:pt>
                <c:pt idx="83">
                  <c:v>68.9</c:v>
                </c:pt>
                <c:pt idx="84">
                  <c:v>69.5</c:v>
                </c:pt>
                <c:pt idx="85">
                  <c:v>68</c:v>
                </c:pt>
                <c:pt idx="86">
                  <c:v>68.4</c:v>
                </c:pt>
                <c:pt idx="87">
                  <c:v>70.6</c:v>
                </c:pt>
                <c:pt idx="88">
                  <c:v>74.4</c:v>
                </c:pt>
                <c:pt idx="89">
                  <c:v>71.4</c:v>
                </c:pt>
                <c:pt idx="90">
                  <c:v>69.9</c:v>
                </c:pt>
                <c:pt idx="91">
                  <c:v>70.3</c:v>
                </c:pt>
                <c:pt idx="92">
                  <c:v>67.4</c:v>
                </c:pt>
                <c:pt idx="93">
                  <c:v>65.3</c:v>
                </c:pt>
                <c:pt idx="94">
                  <c:v>66.1</c:v>
                </c:pt>
                <c:pt idx="95">
                  <c:v>64</c:v>
                </c:pt>
                <c:pt idx="96">
                  <c:v>62.9</c:v>
                </c:pt>
                <c:pt idx="97">
                  <c:v>64.4</c:v>
                </c:pt>
                <c:pt idx="98">
                  <c:v>61.5</c:v>
                </c:pt>
                <c:pt idx="99">
                  <c:v>61.5</c:v>
                </c:pt>
                <c:pt idx="100">
                  <c:v>59.4</c:v>
                </c:pt>
                <c:pt idx="101">
                  <c:v>59.1</c:v>
                </c:pt>
                <c:pt idx="102">
                  <c:v>56.9</c:v>
                </c:pt>
                <c:pt idx="103">
                  <c:v>59.6</c:v>
                </c:pt>
                <c:pt idx="104">
                  <c:v>52.9</c:v>
                </c:pt>
                <c:pt idx="105">
                  <c:v>53.6</c:v>
                </c:pt>
                <c:pt idx="106">
                  <c:v>56.5</c:v>
                </c:pt>
                <c:pt idx="107">
                  <c:v>55.4</c:v>
                </c:pt>
                <c:pt idx="108">
                  <c:v>70.3</c:v>
                </c:pt>
                <c:pt idx="109">
                  <c:v>59.4</c:v>
                </c:pt>
                <c:pt idx="110">
                  <c:v>61.4</c:v>
                </c:pt>
                <c:pt idx="111">
                  <c:v>62.9</c:v>
                </c:pt>
                <c:pt idx="112">
                  <c:v>62.2</c:v>
                </c:pt>
                <c:pt idx="113">
                  <c:v>66.4</c:v>
                </c:pt>
                <c:pt idx="114">
                  <c:v>65.4</c:v>
                </c:pt>
                <c:pt idx="115">
                  <c:v>66.5</c:v>
                </c:pt>
                <c:pt idx="116">
                  <c:v>63.5</c:v>
                </c:pt>
                <c:pt idx="117">
                  <c:v>62.1</c:v>
                </c:pt>
                <c:pt idx="118">
                  <c:v>61.1</c:v>
                </c:pt>
                <c:pt idx="119">
                  <c:v>61.6</c:v>
                </c:pt>
                <c:pt idx="120">
                  <c:v>59.4</c:v>
                </c:pt>
                <c:pt idx="121">
                  <c:v>61.4</c:v>
                </c:pt>
                <c:pt idx="122">
                  <c:v>62.9</c:v>
                </c:pt>
                <c:pt idx="123">
                  <c:v>59.8</c:v>
                </c:pt>
                <c:pt idx="124">
                  <c:v>59.5</c:v>
                </c:pt>
                <c:pt idx="125">
                  <c:v>61.9</c:v>
                </c:pt>
                <c:pt idx="126">
                  <c:v>62.2</c:v>
                </c:pt>
                <c:pt idx="127">
                  <c:v>60.9</c:v>
                </c:pt>
                <c:pt idx="128">
                  <c:v>60.4</c:v>
                </c:pt>
                <c:pt idx="129">
                  <c:v>61.5</c:v>
                </c:pt>
                <c:pt idx="130">
                  <c:v>62</c:v>
                </c:pt>
                <c:pt idx="131">
                  <c:v>65.5</c:v>
                </c:pt>
                <c:pt idx="132">
                  <c:v>65.9</c:v>
                </c:pt>
                <c:pt idx="133">
                  <c:v>68.4</c:v>
                </c:pt>
                <c:pt idx="134">
                  <c:v>68.9</c:v>
                </c:pt>
                <c:pt idx="135">
                  <c:v>69.4</c:v>
                </c:pt>
                <c:pt idx="136">
                  <c:v>63.2</c:v>
                </c:pt>
                <c:pt idx="137">
                  <c:v>64.7</c:v>
                </c:pt>
                <c:pt idx="138">
                  <c:v>68.6</c:v>
                </c:pt>
                <c:pt idx="139">
                  <c:v>62.4</c:v>
                </c:pt>
                <c:pt idx="140">
                  <c:v>62.5</c:v>
                </c:pt>
                <c:pt idx="141">
                  <c:v>65.9</c:v>
                </c:pt>
                <c:pt idx="142">
                  <c:v>64</c:v>
                </c:pt>
                <c:pt idx="143">
                  <c:v>66.4</c:v>
                </c:pt>
                <c:pt idx="144">
                  <c:v>65.5</c:v>
                </c:pt>
                <c:pt idx="145">
                  <c:v>65.6</c:v>
                </c:pt>
                <c:pt idx="146">
                  <c:v>62</c:v>
                </c:pt>
                <c:pt idx="147">
                  <c:v>62.1</c:v>
                </c:pt>
                <c:pt idx="148">
                  <c:v>61</c:v>
                </c:pt>
                <c:pt idx="149">
                  <c:v>62.4</c:v>
                </c:pt>
                <c:pt idx="150">
                  <c:v>64.4</c:v>
                </c:pt>
                <c:pt idx="151">
                  <c:v>64.8</c:v>
                </c:pt>
                <c:pt idx="152">
                  <c:v>61.9</c:v>
                </c:pt>
                <c:pt idx="153">
                  <c:v>62.5</c:v>
                </c:pt>
                <c:pt idx="154">
                  <c:v>63.4</c:v>
                </c:pt>
                <c:pt idx="155">
                  <c:v>65.3</c:v>
                </c:pt>
                <c:pt idx="156">
                  <c:v>64.8</c:v>
                </c:pt>
                <c:pt idx="157">
                  <c:v>67.9</c:v>
                </c:pt>
                <c:pt idx="158">
                  <c:v>66.4</c:v>
                </c:pt>
                <c:pt idx="159">
                  <c:v>68.5</c:v>
                </c:pt>
                <c:pt idx="160">
                  <c:v>65.4</c:v>
                </c:pt>
                <c:pt idx="161">
                  <c:v>66.1</c:v>
                </c:pt>
                <c:pt idx="162">
                  <c:v>65.3</c:v>
                </c:pt>
                <c:pt idx="163">
                  <c:v>70.4</c:v>
                </c:pt>
                <c:pt idx="164">
                  <c:v>66.4</c:v>
                </c:pt>
                <c:pt idx="165">
                  <c:v>61.9</c:v>
                </c:pt>
                <c:pt idx="166">
                  <c:v>61.9</c:v>
                </c:pt>
                <c:pt idx="167">
                  <c:v>59.8</c:v>
                </c:pt>
                <c:pt idx="168">
                  <c:v>58.9</c:v>
                </c:pt>
                <c:pt idx="169">
                  <c:v>61.9</c:v>
                </c:pt>
                <c:pt idx="170">
                  <c:v>63.9</c:v>
                </c:pt>
                <c:pt idx="171">
                  <c:v>65.6</c:v>
                </c:pt>
                <c:pt idx="172">
                  <c:v>65.4</c:v>
                </c:pt>
                <c:pt idx="173">
                  <c:v>63.4</c:v>
                </c:pt>
                <c:pt idx="174">
                  <c:v>63</c:v>
                </c:pt>
                <c:pt idx="175">
                  <c:v>63</c:v>
                </c:pt>
                <c:pt idx="176">
                  <c:v>53.7</c:v>
                </c:pt>
                <c:pt idx="177">
                  <c:v>57.9</c:v>
                </c:pt>
                <c:pt idx="178">
                  <c:v>58.6</c:v>
                </c:pt>
                <c:pt idx="179">
                  <c:v>58.3</c:v>
                </c:pt>
                <c:pt idx="180">
                  <c:v>63.3</c:v>
                </c:pt>
                <c:pt idx="181">
                  <c:v>62.3</c:v>
                </c:pt>
                <c:pt idx="182">
                  <c:v>60.4</c:v>
                </c:pt>
                <c:pt idx="183">
                  <c:v>62</c:v>
                </c:pt>
                <c:pt idx="184">
                  <c:v>58.4</c:v>
                </c:pt>
                <c:pt idx="185">
                  <c:v>60.9</c:v>
                </c:pt>
                <c:pt idx="186">
                  <c:v>64.3</c:v>
                </c:pt>
                <c:pt idx="187">
                  <c:v>64.5</c:v>
                </c:pt>
                <c:pt idx="188">
                  <c:v>59.6</c:v>
                </c:pt>
                <c:pt idx="189">
                  <c:v>60</c:v>
                </c:pt>
                <c:pt idx="190">
                  <c:v>62</c:v>
                </c:pt>
                <c:pt idx="191">
                  <c:v>62.1</c:v>
                </c:pt>
                <c:pt idx="192">
                  <c:v>61.5</c:v>
                </c:pt>
                <c:pt idx="193">
                  <c:v>64.1</c:v>
                </c:pt>
                <c:pt idx="194">
                  <c:v>60.4</c:v>
                </c:pt>
                <c:pt idx="195">
                  <c:v>62</c:v>
                </c:pt>
                <c:pt idx="196">
                  <c:v>65.4</c:v>
                </c:pt>
                <c:pt idx="197">
                  <c:v>61.9</c:v>
                </c:pt>
                <c:pt idx="198">
                  <c:v>57.4</c:v>
                </c:pt>
                <c:pt idx="199">
                  <c:v>52.9</c:v>
                </c:pt>
                <c:pt idx="200">
                  <c:v>50.4</c:v>
                </c:pt>
                <c:pt idx="201">
                  <c:v>50.4</c:v>
                </c:pt>
                <c:pt idx="202">
                  <c:v>50.4</c:v>
                </c:pt>
                <c:pt idx="203">
                  <c:v>52.4</c:v>
                </c:pt>
                <c:pt idx="204">
                  <c:v>55.4</c:v>
                </c:pt>
                <c:pt idx="205">
                  <c:v>56.1</c:v>
                </c:pt>
                <c:pt idx="206">
                  <c:v>56.4</c:v>
                </c:pt>
                <c:pt idx="207">
                  <c:v>56.6</c:v>
                </c:pt>
                <c:pt idx="208">
                  <c:v>60.6</c:v>
                </c:pt>
                <c:pt idx="209">
                  <c:v>58.9</c:v>
                </c:pt>
                <c:pt idx="210">
                  <c:v>59.5</c:v>
                </c:pt>
                <c:pt idx="211">
                  <c:v>57.9</c:v>
                </c:pt>
                <c:pt idx="212">
                  <c:v>58</c:v>
                </c:pt>
                <c:pt idx="213">
                  <c:v>56.4</c:v>
                </c:pt>
                <c:pt idx="214">
                  <c:v>56</c:v>
                </c:pt>
                <c:pt idx="215">
                  <c:v>58.4</c:v>
                </c:pt>
                <c:pt idx="216">
                  <c:v>55</c:v>
                </c:pt>
                <c:pt idx="217">
                  <c:v>57.9</c:v>
                </c:pt>
                <c:pt idx="218">
                  <c:v>59.6</c:v>
                </c:pt>
                <c:pt idx="219">
                  <c:v>56.4</c:v>
                </c:pt>
                <c:pt idx="220">
                  <c:v>55.4</c:v>
                </c:pt>
                <c:pt idx="221">
                  <c:v>58.9</c:v>
                </c:pt>
                <c:pt idx="222">
                  <c:v>57</c:v>
                </c:pt>
                <c:pt idx="223">
                  <c:v>55.4</c:v>
                </c:pt>
                <c:pt idx="224">
                  <c:v>58.4</c:v>
                </c:pt>
                <c:pt idx="225">
                  <c:v>56</c:v>
                </c:pt>
                <c:pt idx="226">
                  <c:v>55</c:v>
                </c:pt>
                <c:pt idx="227">
                  <c:v>51.5</c:v>
                </c:pt>
                <c:pt idx="228">
                  <c:v>50.8</c:v>
                </c:pt>
                <c:pt idx="229">
                  <c:v>48.6</c:v>
                </c:pt>
                <c:pt idx="230">
                  <c:v>46.9</c:v>
                </c:pt>
                <c:pt idx="231">
                  <c:v>46.5</c:v>
                </c:pt>
                <c:pt idx="232">
                  <c:v>49.4</c:v>
                </c:pt>
                <c:pt idx="233">
                  <c:v>50.1</c:v>
                </c:pt>
                <c:pt idx="234">
                  <c:v>52.6</c:v>
                </c:pt>
                <c:pt idx="235">
                  <c:v>50.9</c:v>
                </c:pt>
                <c:pt idx="236">
                  <c:v>54.1</c:v>
                </c:pt>
                <c:pt idx="237">
                  <c:v>55</c:v>
                </c:pt>
                <c:pt idx="238">
                  <c:v>59.9</c:v>
                </c:pt>
                <c:pt idx="239">
                  <c:v>60.5</c:v>
                </c:pt>
                <c:pt idx="240">
                  <c:v>59.1</c:v>
                </c:pt>
                <c:pt idx="241">
                  <c:v>57.9</c:v>
                </c:pt>
                <c:pt idx="242">
                  <c:v>53.6</c:v>
                </c:pt>
                <c:pt idx="243">
                  <c:v>53</c:v>
                </c:pt>
                <c:pt idx="244">
                  <c:v>53.1</c:v>
                </c:pt>
                <c:pt idx="245">
                  <c:v>52.1</c:v>
                </c:pt>
                <c:pt idx="246">
                  <c:v>52.4</c:v>
                </c:pt>
                <c:pt idx="247">
                  <c:v>56.9</c:v>
                </c:pt>
                <c:pt idx="248">
                  <c:v>49.4</c:v>
                </c:pt>
                <c:pt idx="249">
                  <c:v>48.6</c:v>
                </c:pt>
                <c:pt idx="250">
                  <c:v>48.6</c:v>
                </c:pt>
                <c:pt idx="251">
                  <c:v>46.6</c:v>
                </c:pt>
                <c:pt idx="252">
                  <c:v>48.9</c:v>
                </c:pt>
                <c:pt idx="253">
                  <c:v>52</c:v>
                </c:pt>
                <c:pt idx="254">
                  <c:v>53.9</c:v>
                </c:pt>
                <c:pt idx="255">
                  <c:v>54.4</c:v>
                </c:pt>
                <c:pt idx="256">
                  <c:v>55</c:v>
                </c:pt>
                <c:pt idx="257">
                  <c:v>51.4</c:v>
                </c:pt>
                <c:pt idx="258">
                  <c:v>56.9</c:v>
                </c:pt>
                <c:pt idx="259">
                  <c:v>60.1</c:v>
                </c:pt>
                <c:pt idx="260">
                  <c:v>57.1</c:v>
                </c:pt>
                <c:pt idx="261">
                  <c:v>55.5</c:v>
                </c:pt>
                <c:pt idx="262">
                  <c:v>55.9</c:v>
                </c:pt>
                <c:pt idx="263">
                  <c:v>57.9</c:v>
                </c:pt>
                <c:pt idx="264">
                  <c:v>57.4</c:v>
                </c:pt>
                <c:pt idx="265">
                  <c:v>59.4</c:v>
                </c:pt>
                <c:pt idx="266">
                  <c:v>57.9</c:v>
                </c:pt>
                <c:pt idx="267">
                  <c:v>55</c:v>
                </c:pt>
                <c:pt idx="268">
                  <c:v>53.6</c:v>
                </c:pt>
                <c:pt idx="269">
                  <c:v>55.4</c:v>
                </c:pt>
                <c:pt idx="270">
                  <c:v>55.4</c:v>
                </c:pt>
                <c:pt idx="271">
                  <c:v>53.6</c:v>
                </c:pt>
                <c:pt idx="272">
                  <c:v>53</c:v>
                </c:pt>
                <c:pt idx="273">
                  <c:v>50.6</c:v>
                </c:pt>
                <c:pt idx="274">
                  <c:v>52.1</c:v>
                </c:pt>
                <c:pt idx="275">
                  <c:v>51.4</c:v>
                </c:pt>
                <c:pt idx="276">
                  <c:v>53.9</c:v>
                </c:pt>
                <c:pt idx="277">
                  <c:v>48.6</c:v>
                </c:pt>
                <c:pt idx="278">
                  <c:v>49.4</c:v>
                </c:pt>
                <c:pt idx="279">
                  <c:v>53.6</c:v>
                </c:pt>
                <c:pt idx="280">
                  <c:v>53.1</c:v>
                </c:pt>
                <c:pt idx="281">
                  <c:v>54.9</c:v>
                </c:pt>
                <c:pt idx="282">
                  <c:v>55.3</c:v>
                </c:pt>
                <c:pt idx="283">
                  <c:v>58.9</c:v>
                </c:pt>
                <c:pt idx="284">
                  <c:v>60.7</c:v>
                </c:pt>
                <c:pt idx="285">
                  <c:v>62.3</c:v>
                </c:pt>
                <c:pt idx="286">
                  <c:v>59.5</c:v>
                </c:pt>
                <c:pt idx="287">
                  <c:v>56.9</c:v>
                </c:pt>
                <c:pt idx="288">
                  <c:v>58.9</c:v>
                </c:pt>
                <c:pt idx="289">
                  <c:v>59</c:v>
                </c:pt>
                <c:pt idx="290">
                  <c:v>57.6</c:v>
                </c:pt>
                <c:pt idx="291">
                  <c:v>59.5</c:v>
                </c:pt>
                <c:pt idx="292">
                  <c:v>61.5</c:v>
                </c:pt>
                <c:pt idx="293">
                  <c:v>64</c:v>
                </c:pt>
                <c:pt idx="294">
                  <c:v>62</c:v>
                </c:pt>
                <c:pt idx="295">
                  <c:v>64.9</c:v>
                </c:pt>
                <c:pt idx="296">
                  <c:v>65.4</c:v>
                </c:pt>
                <c:pt idx="297">
                  <c:v>67.9</c:v>
                </c:pt>
                <c:pt idx="298">
                  <c:v>64.9</c:v>
                </c:pt>
                <c:pt idx="299">
                  <c:v>66.9</c:v>
                </c:pt>
                <c:pt idx="300">
                  <c:v>64</c:v>
                </c:pt>
                <c:pt idx="301">
                  <c:v>68.9</c:v>
                </c:pt>
                <c:pt idx="302">
                  <c:v>67.9</c:v>
                </c:pt>
                <c:pt idx="303">
                  <c:v>71.9</c:v>
                </c:pt>
                <c:pt idx="304">
                  <c:v>70.5</c:v>
                </c:pt>
                <c:pt idx="305">
                  <c:v>69.5</c:v>
                </c:pt>
                <c:pt idx="306">
                  <c:v>67.8</c:v>
                </c:pt>
                <c:pt idx="307">
                  <c:v>65.9</c:v>
                </c:pt>
                <c:pt idx="308">
                  <c:v>68.5</c:v>
                </c:pt>
                <c:pt idx="309">
                  <c:v>68.5</c:v>
                </c:pt>
                <c:pt idx="310">
                  <c:v>68.9</c:v>
                </c:pt>
                <c:pt idx="311">
                  <c:v>70.9</c:v>
                </c:pt>
                <c:pt idx="312">
                  <c:v>68.6</c:v>
                </c:pt>
                <c:pt idx="313">
                  <c:v>67</c:v>
                </c:pt>
                <c:pt idx="314">
                  <c:v>66.4</c:v>
                </c:pt>
                <c:pt idx="315">
                  <c:v>66.6</c:v>
                </c:pt>
                <c:pt idx="316">
                  <c:v>67.4</c:v>
                </c:pt>
                <c:pt idx="317">
                  <c:v>73.6</c:v>
                </c:pt>
                <c:pt idx="318">
                  <c:v>75.4</c:v>
                </c:pt>
                <c:pt idx="319">
                  <c:v>78</c:v>
                </c:pt>
                <c:pt idx="320">
                  <c:v>75.4</c:v>
                </c:pt>
                <c:pt idx="321">
                  <c:v>73.4</c:v>
                </c:pt>
                <c:pt idx="322">
                  <c:v>68</c:v>
                </c:pt>
                <c:pt idx="323">
                  <c:v>65.9</c:v>
                </c:pt>
                <c:pt idx="324">
                  <c:v>66.3</c:v>
                </c:pt>
                <c:pt idx="325">
                  <c:v>69.3</c:v>
                </c:pt>
                <c:pt idx="326">
                  <c:v>70.6</c:v>
                </c:pt>
                <c:pt idx="327">
                  <c:v>72.5</c:v>
                </c:pt>
                <c:pt idx="328">
                  <c:v>73.6</c:v>
                </c:pt>
                <c:pt idx="329">
                  <c:v>73.7</c:v>
                </c:pt>
                <c:pt idx="330">
                  <c:v>73.4</c:v>
                </c:pt>
                <c:pt idx="331">
                  <c:v>72.6</c:v>
                </c:pt>
                <c:pt idx="332">
                  <c:v>74.5</c:v>
                </c:pt>
                <c:pt idx="333">
                  <c:v>75.8</c:v>
                </c:pt>
                <c:pt idx="334">
                  <c:v>74.8</c:v>
                </c:pt>
                <c:pt idx="335">
                  <c:v>72.4</c:v>
                </c:pt>
                <c:pt idx="336">
                  <c:v>70.1</c:v>
                </c:pt>
                <c:pt idx="337">
                  <c:v>70.5</c:v>
                </c:pt>
                <c:pt idx="338">
                  <c:v>70.9</c:v>
                </c:pt>
                <c:pt idx="339">
                  <c:v>71.8</c:v>
                </c:pt>
                <c:pt idx="340">
                  <c:v>74.9</c:v>
                </c:pt>
              </c:numCache>
            </c:numRef>
          </c:yVal>
          <c:smooth val="0"/>
        </c:ser>
        <c:axId val="59018394"/>
        <c:axId val="33811827"/>
      </c:scatterChart>
      <c:valAx>
        <c:axId val="59018394"/>
        <c:scaling>
          <c:orientation val="minMax"/>
          <c:max val="0.806"/>
          <c:min val="0.76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11827"/>
        <c:crosses val="autoZero"/>
        <c:crossBetween val="midCat"/>
        <c:dispUnits/>
      </c:valAx>
      <c:valAx>
        <c:axId val="3381182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0183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1839-1901 UT 8/8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Data!$O$126:$O$252</c:f>
              <c:numCache>
                <c:ptCount val="127"/>
                <c:pt idx="0">
                  <c:v>34</c:v>
                </c:pt>
                <c:pt idx="1">
                  <c:v>34.4</c:v>
                </c:pt>
                <c:pt idx="2">
                  <c:v>33.5</c:v>
                </c:pt>
                <c:pt idx="3">
                  <c:v>33</c:v>
                </c:pt>
                <c:pt idx="4">
                  <c:v>32.6</c:v>
                </c:pt>
                <c:pt idx="5">
                  <c:v>32.5</c:v>
                </c:pt>
                <c:pt idx="6">
                  <c:v>32.4</c:v>
                </c:pt>
                <c:pt idx="7">
                  <c:v>32.2</c:v>
                </c:pt>
                <c:pt idx="8">
                  <c:v>31.9</c:v>
                </c:pt>
                <c:pt idx="9">
                  <c:v>31.7</c:v>
                </c:pt>
                <c:pt idx="10">
                  <c:v>31.3</c:v>
                </c:pt>
                <c:pt idx="11">
                  <c:v>31.1</c:v>
                </c:pt>
                <c:pt idx="12">
                  <c:v>30.8</c:v>
                </c:pt>
                <c:pt idx="13">
                  <c:v>30.5</c:v>
                </c:pt>
                <c:pt idx="14">
                  <c:v>30.4</c:v>
                </c:pt>
                <c:pt idx="15">
                  <c:v>30.2</c:v>
                </c:pt>
                <c:pt idx="16">
                  <c:v>30.2</c:v>
                </c:pt>
                <c:pt idx="17">
                  <c:v>30</c:v>
                </c:pt>
                <c:pt idx="18">
                  <c:v>29.9</c:v>
                </c:pt>
                <c:pt idx="19">
                  <c:v>29.8</c:v>
                </c:pt>
                <c:pt idx="20">
                  <c:v>29.5</c:v>
                </c:pt>
                <c:pt idx="21">
                  <c:v>29.5</c:v>
                </c:pt>
                <c:pt idx="22">
                  <c:v>29.4</c:v>
                </c:pt>
                <c:pt idx="23">
                  <c:v>29.2</c:v>
                </c:pt>
                <c:pt idx="24">
                  <c:v>29</c:v>
                </c:pt>
                <c:pt idx="25">
                  <c:v>28.8</c:v>
                </c:pt>
                <c:pt idx="26">
                  <c:v>28.6</c:v>
                </c:pt>
                <c:pt idx="27">
                  <c:v>28.6</c:v>
                </c:pt>
                <c:pt idx="28">
                  <c:v>28.5</c:v>
                </c:pt>
                <c:pt idx="29">
                  <c:v>28.3</c:v>
                </c:pt>
                <c:pt idx="30">
                  <c:v>28.1</c:v>
                </c:pt>
                <c:pt idx="31">
                  <c:v>28</c:v>
                </c:pt>
                <c:pt idx="32">
                  <c:v>28.1</c:v>
                </c:pt>
                <c:pt idx="33">
                  <c:v>27.9</c:v>
                </c:pt>
                <c:pt idx="34">
                  <c:v>27.7</c:v>
                </c:pt>
                <c:pt idx="35">
                  <c:v>27.6</c:v>
                </c:pt>
                <c:pt idx="36">
                  <c:v>27.4</c:v>
                </c:pt>
                <c:pt idx="37">
                  <c:v>27.2</c:v>
                </c:pt>
                <c:pt idx="38">
                  <c:v>27.3</c:v>
                </c:pt>
                <c:pt idx="39">
                  <c:v>27.1</c:v>
                </c:pt>
                <c:pt idx="40">
                  <c:v>27.2</c:v>
                </c:pt>
                <c:pt idx="41">
                  <c:v>27.1</c:v>
                </c:pt>
                <c:pt idx="42">
                  <c:v>27</c:v>
                </c:pt>
                <c:pt idx="43">
                  <c:v>26.8</c:v>
                </c:pt>
                <c:pt idx="44">
                  <c:v>26.7</c:v>
                </c:pt>
                <c:pt idx="45">
                  <c:v>26.7</c:v>
                </c:pt>
                <c:pt idx="46">
                  <c:v>26.5</c:v>
                </c:pt>
                <c:pt idx="47">
                  <c:v>26</c:v>
                </c:pt>
                <c:pt idx="48">
                  <c:v>26.2</c:v>
                </c:pt>
                <c:pt idx="49">
                  <c:v>26</c:v>
                </c:pt>
                <c:pt idx="50">
                  <c:v>25.7</c:v>
                </c:pt>
                <c:pt idx="51">
                  <c:v>25.6</c:v>
                </c:pt>
                <c:pt idx="52">
                  <c:v>25.6</c:v>
                </c:pt>
                <c:pt idx="53">
                  <c:v>25.4</c:v>
                </c:pt>
                <c:pt idx="54">
                  <c:v>25</c:v>
                </c:pt>
                <c:pt idx="55">
                  <c:v>25.1</c:v>
                </c:pt>
                <c:pt idx="56">
                  <c:v>25.1</c:v>
                </c:pt>
                <c:pt idx="57">
                  <c:v>25.2</c:v>
                </c:pt>
                <c:pt idx="58">
                  <c:v>25.5</c:v>
                </c:pt>
                <c:pt idx="59">
                  <c:v>25.1</c:v>
                </c:pt>
                <c:pt idx="60">
                  <c:v>24.6</c:v>
                </c:pt>
                <c:pt idx="61">
                  <c:v>24.6</c:v>
                </c:pt>
                <c:pt idx="62">
                  <c:v>24.1</c:v>
                </c:pt>
                <c:pt idx="63">
                  <c:v>23.9</c:v>
                </c:pt>
                <c:pt idx="64">
                  <c:v>23.8</c:v>
                </c:pt>
                <c:pt idx="65">
                  <c:v>24</c:v>
                </c:pt>
                <c:pt idx="66">
                  <c:v>24.1</c:v>
                </c:pt>
                <c:pt idx="67">
                  <c:v>23.5</c:v>
                </c:pt>
                <c:pt idx="68">
                  <c:v>23.3</c:v>
                </c:pt>
                <c:pt idx="69">
                  <c:v>23.4</c:v>
                </c:pt>
                <c:pt idx="70">
                  <c:v>23.3</c:v>
                </c:pt>
                <c:pt idx="71">
                  <c:v>23.4</c:v>
                </c:pt>
                <c:pt idx="72">
                  <c:v>23.1</c:v>
                </c:pt>
                <c:pt idx="73">
                  <c:v>23.1</c:v>
                </c:pt>
                <c:pt idx="74">
                  <c:v>22.7</c:v>
                </c:pt>
                <c:pt idx="75">
                  <c:v>22.7</c:v>
                </c:pt>
                <c:pt idx="76">
                  <c:v>22.6</c:v>
                </c:pt>
                <c:pt idx="77">
                  <c:v>22.4</c:v>
                </c:pt>
                <c:pt idx="78">
                  <c:v>22.9</c:v>
                </c:pt>
                <c:pt idx="79">
                  <c:v>23</c:v>
                </c:pt>
                <c:pt idx="80">
                  <c:v>23.1</c:v>
                </c:pt>
                <c:pt idx="81">
                  <c:v>23.1</c:v>
                </c:pt>
                <c:pt idx="82">
                  <c:v>22.5</c:v>
                </c:pt>
                <c:pt idx="83">
                  <c:v>22.4</c:v>
                </c:pt>
                <c:pt idx="84">
                  <c:v>22.2</c:v>
                </c:pt>
                <c:pt idx="85">
                  <c:v>21.8</c:v>
                </c:pt>
                <c:pt idx="86">
                  <c:v>22.7</c:v>
                </c:pt>
                <c:pt idx="87">
                  <c:v>22.7</c:v>
                </c:pt>
                <c:pt idx="88">
                  <c:v>21.9</c:v>
                </c:pt>
                <c:pt idx="89">
                  <c:v>22</c:v>
                </c:pt>
                <c:pt idx="90">
                  <c:v>22.1</c:v>
                </c:pt>
                <c:pt idx="91">
                  <c:v>22.1</c:v>
                </c:pt>
                <c:pt idx="92">
                  <c:v>21.8</c:v>
                </c:pt>
                <c:pt idx="93">
                  <c:v>21.7</c:v>
                </c:pt>
                <c:pt idx="94">
                  <c:v>21.2</c:v>
                </c:pt>
                <c:pt idx="95">
                  <c:v>21</c:v>
                </c:pt>
                <c:pt idx="96">
                  <c:v>21</c:v>
                </c:pt>
                <c:pt idx="97">
                  <c:v>21</c:v>
                </c:pt>
                <c:pt idx="98">
                  <c:v>20.8</c:v>
                </c:pt>
                <c:pt idx="99">
                  <c:v>20.4</c:v>
                </c:pt>
                <c:pt idx="100">
                  <c:v>20.3</c:v>
                </c:pt>
                <c:pt idx="101">
                  <c:v>20.3</c:v>
                </c:pt>
                <c:pt idx="102">
                  <c:v>20.3</c:v>
                </c:pt>
                <c:pt idx="103">
                  <c:v>20.1</c:v>
                </c:pt>
                <c:pt idx="104">
                  <c:v>20.1</c:v>
                </c:pt>
                <c:pt idx="105">
                  <c:v>20</c:v>
                </c:pt>
                <c:pt idx="106">
                  <c:v>19.9</c:v>
                </c:pt>
                <c:pt idx="107">
                  <c:v>20</c:v>
                </c:pt>
                <c:pt idx="108">
                  <c:v>19.7</c:v>
                </c:pt>
                <c:pt idx="109">
                  <c:v>19.9</c:v>
                </c:pt>
                <c:pt idx="110">
                  <c:v>19.6</c:v>
                </c:pt>
                <c:pt idx="111">
                  <c:v>19.5</c:v>
                </c:pt>
                <c:pt idx="112">
                  <c:v>19.4</c:v>
                </c:pt>
                <c:pt idx="113">
                  <c:v>19</c:v>
                </c:pt>
                <c:pt idx="114">
                  <c:v>18.8</c:v>
                </c:pt>
                <c:pt idx="115">
                  <c:v>18.6</c:v>
                </c:pt>
                <c:pt idx="116">
                  <c:v>18.3</c:v>
                </c:pt>
                <c:pt idx="117">
                  <c:v>18.2</c:v>
                </c:pt>
                <c:pt idx="118">
                  <c:v>18.1</c:v>
                </c:pt>
                <c:pt idx="119">
                  <c:v>18.2</c:v>
                </c:pt>
                <c:pt idx="120">
                  <c:v>18.5</c:v>
                </c:pt>
                <c:pt idx="121">
                  <c:v>18.9</c:v>
                </c:pt>
                <c:pt idx="122">
                  <c:v>18.8</c:v>
                </c:pt>
                <c:pt idx="123">
                  <c:v>18.6</c:v>
                </c:pt>
                <c:pt idx="124">
                  <c:v>18.5</c:v>
                </c:pt>
                <c:pt idx="125">
                  <c:v>18.1</c:v>
                </c:pt>
                <c:pt idx="126">
                  <c:v>18</c:v>
                </c:pt>
              </c:numCache>
            </c:numRef>
          </c:xVal>
          <c:yVal>
            <c:numRef>
              <c:f>Data!$Z$126:$Z$252</c:f>
              <c:numCache>
                <c:ptCount val="127"/>
                <c:pt idx="0">
                  <c:v>89.56391628159155</c:v>
                </c:pt>
                <c:pt idx="1">
                  <c:v>91.18594018986401</c:v>
                </c:pt>
                <c:pt idx="2">
                  <c:v>147.3406741712832</c:v>
                </c:pt>
                <c:pt idx="3">
                  <c:v>184.16898188776727</c:v>
                </c:pt>
                <c:pt idx="4">
                  <c:v>210.45772999203217</c:v>
                </c:pt>
                <c:pt idx="5">
                  <c:v>233.52885402267603</c:v>
                </c:pt>
                <c:pt idx="6">
                  <c:v>259.9745813809872</c:v>
                </c:pt>
                <c:pt idx="7">
                  <c:v>279.86429477500855</c:v>
                </c:pt>
                <c:pt idx="8">
                  <c:v>293.981721378856</c:v>
                </c:pt>
                <c:pt idx="9">
                  <c:v>317.2864012449795</c:v>
                </c:pt>
                <c:pt idx="10">
                  <c:v>356.55260595449096</c:v>
                </c:pt>
                <c:pt idx="11">
                  <c:v>366.60784597869616</c:v>
                </c:pt>
                <c:pt idx="12">
                  <c:v>390.9583957892726</c:v>
                </c:pt>
                <c:pt idx="13">
                  <c:v>406.1085241246599</c:v>
                </c:pt>
                <c:pt idx="14">
                  <c:v>422.97448172935117</c:v>
                </c:pt>
                <c:pt idx="15">
                  <c:v>433.1105237226746</c:v>
                </c:pt>
                <c:pt idx="16">
                  <c:v>450.87842278459254</c:v>
                </c:pt>
                <c:pt idx="17">
                  <c:v>473.7788700693299</c:v>
                </c:pt>
                <c:pt idx="18">
                  <c:v>489.93194156342133</c:v>
                </c:pt>
                <c:pt idx="19">
                  <c:v>504.41137221025156</c:v>
                </c:pt>
                <c:pt idx="20">
                  <c:v>525.7506227158485</c:v>
                </c:pt>
                <c:pt idx="21">
                  <c:v>531.7354527925693</c:v>
                </c:pt>
                <c:pt idx="22">
                  <c:v>540.292699398975</c:v>
                </c:pt>
                <c:pt idx="23">
                  <c:v>563.44140955734</c:v>
                </c:pt>
                <c:pt idx="24">
                  <c:v>579.7700126006182</c:v>
                </c:pt>
                <c:pt idx="25">
                  <c:v>592.6837335775642</c:v>
                </c:pt>
                <c:pt idx="26">
                  <c:v>606.4805406924204</c:v>
                </c:pt>
                <c:pt idx="27">
                  <c:v>621.1648086604248</c:v>
                </c:pt>
                <c:pt idx="28">
                  <c:v>627.218827530254</c:v>
                </c:pt>
                <c:pt idx="29">
                  <c:v>638.4737286783262</c:v>
                </c:pt>
                <c:pt idx="30">
                  <c:v>655.8188031246145</c:v>
                </c:pt>
                <c:pt idx="31">
                  <c:v>677.5512190149313</c:v>
                </c:pt>
                <c:pt idx="32">
                  <c:v>681.0336897608752</c:v>
                </c:pt>
                <c:pt idx="33">
                  <c:v>688.00301570249</c:v>
                </c:pt>
                <c:pt idx="34">
                  <c:v>705.4519638584684</c:v>
                </c:pt>
                <c:pt idx="35">
                  <c:v>722.0624948556092</c:v>
                </c:pt>
                <c:pt idx="36">
                  <c:v>736.9527655322404</c:v>
                </c:pt>
                <c:pt idx="37">
                  <c:v>742.2145365639274</c:v>
                </c:pt>
                <c:pt idx="38">
                  <c:v>745.7242371115258</c:v>
                </c:pt>
                <c:pt idx="39">
                  <c:v>757.1410193906797</c:v>
                </c:pt>
                <c:pt idx="40">
                  <c:v>759.7778920369171</c:v>
                </c:pt>
                <c:pt idx="41">
                  <c:v>765.0541506314567</c:v>
                </c:pt>
                <c:pt idx="42">
                  <c:v>773.8553717754485</c:v>
                </c:pt>
                <c:pt idx="43">
                  <c:v>790.6034349940794</c:v>
                </c:pt>
                <c:pt idx="44">
                  <c:v>795.8993225281718</c:v>
                </c:pt>
                <c:pt idx="45">
                  <c:v>815.3465243251687</c:v>
                </c:pt>
                <c:pt idx="46">
                  <c:v>832.1785646610956</c:v>
                </c:pt>
                <c:pt idx="47">
                  <c:v>847.2677862064259</c:v>
                </c:pt>
                <c:pt idx="48">
                  <c:v>862.3844765002516</c:v>
                </c:pt>
                <c:pt idx="49">
                  <c:v>877.5287357344102</c:v>
                </c:pt>
                <c:pt idx="50">
                  <c:v>885.5574802335229</c:v>
                </c:pt>
                <c:pt idx="51">
                  <c:v>898.0620882981234</c:v>
                </c:pt>
                <c:pt idx="52">
                  <c:v>913.271613998623</c:v>
                </c:pt>
                <c:pt idx="53">
                  <c:v>927.6119545244387</c:v>
                </c:pt>
                <c:pt idx="54">
                  <c:v>949.1690064284048</c:v>
                </c:pt>
                <c:pt idx="55">
                  <c:v>951.8675770112179</c:v>
                </c:pt>
                <c:pt idx="56">
                  <c:v>953.667111392949</c:v>
                </c:pt>
                <c:pt idx="57">
                  <c:v>968.9789193350041</c:v>
                </c:pt>
                <c:pt idx="58">
                  <c:v>981.6098777903264</c:v>
                </c:pt>
                <c:pt idx="59">
                  <c:v>989.7399368947972</c:v>
                </c:pt>
                <c:pt idx="60">
                  <c:v>1011.4590897437249</c:v>
                </c:pt>
                <c:pt idx="61">
                  <c:v>1032.3267195788185</c:v>
                </c:pt>
                <c:pt idx="62">
                  <c:v>1045.964350123129</c:v>
                </c:pt>
                <c:pt idx="63">
                  <c:v>1063.2708968436355</c:v>
                </c:pt>
                <c:pt idx="64">
                  <c:v>1072.3941139467734</c:v>
                </c:pt>
                <c:pt idx="65">
                  <c:v>1076.0462091664992</c:v>
                </c:pt>
                <c:pt idx="66">
                  <c:v>1088.8412061078118</c:v>
                </c:pt>
                <c:pt idx="67">
                  <c:v>1101.655948422607</c:v>
                </c:pt>
                <c:pt idx="68">
                  <c:v>1109.9044522019865</c:v>
                </c:pt>
                <c:pt idx="69">
                  <c:v>1118.1611575552738</c:v>
                </c:pt>
                <c:pt idx="70">
                  <c:v>1131.0212618078685</c:v>
                </c:pt>
                <c:pt idx="71">
                  <c:v>1149.4274565809296</c:v>
                </c:pt>
                <c:pt idx="72">
                  <c:v>1165.104864016615</c:v>
                </c:pt>
                <c:pt idx="73">
                  <c:v>1170.6451409075528</c:v>
                </c:pt>
                <c:pt idx="74">
                  <c:v>1196.5487535367793</c:v>
                </c:pt>
                <c:pt idx="75">
                  <c:v>1200.255874746562</c:v>
                </c:pt>
                <c:pt idx="76">
                  <c:v>1227.1821117665636</c:v>
                </c:pt>
                <c:pt idx="77">
                  <c:v>1240.2123004083603</c:v>
                </c:pt>
                <c:pt idx="78">
                  <c:v>1245.8029321536421</c:v>
                </c:pt>
                <c:pt idx="79">
                  <c:v>1242.0754261446925</c:v>
                </c:pt>
                <c:pt idx="80">
                  <c:v>1273.8126889960847</c:v>
                </c:pt>
                <c:pt idx="81">
                  <c:v>1277.5544718112267</c:v>
                </c:pt>
                <c:pt idx="82">
                  <c:v>1300.0406451958681</c:v>
                </c:pt>
                <c:pt idx="83">
                  <c:v>1333.8844879669487</c:v>
                </c:pt>
                <c:pt idx="84">
                  <c:v>1357.4685747427823</c:v>
                </c:pt>
                <c:pt idx="85">
                  <c:v>1370.7049795956937</c:v>
                </c:pt>
                <c:pt idx="86">
                  <c:v>1401.9888107941001</c:v>
                </c:pt>
                <c:pt idx="87">
                  <c:v>1413.3940336542043</c:v>
                </c:pt>
                <c:pt idx="88">
                  <c:v>1430.5312931986275</c:v>
                </c:pt>
                <c:pt idx="89">
                  <c:v>1446.749021752216</c:v>
                </c:pt>
                <c:pt idx="90">
                  <c:v>1467.783797557629</c:v>
                </c:pt>
                <c:pt idx="91">
                  <c:v>1478.3212004934614</c:v>
                </c:pt>
                <c:pt idx="92">
                  <c:v>1495.5931185178936</c:v>
                </c:pt>
                <c:pt idx="93">
                  <c:v>1519.641647842482</c:v>
                </c:pt>
                <c:pt idx="94">
                  <c:v>1547.6254741964315</c:v>
                </c:pt>
                <c:pt idx="95">
                  <c:v>1563.1052901614325</c:v>
                </c:pt>
                <c:pt idx="96">
                  <c:v>1580.5546457178552</c:v>
                </c:pt>
                <c:pt idx="97">
                  <c:v>1588.3217000636114</c:v>
                </c:pt>
                <c:pt idx="98">
                  <c:v>1618.487842400155</c:v>
                </c:pt>
                <c:pt idx="99">
                  <c:v>1637.031080530375</c:v>
                </c:pt>
                <c:pt idx="100">
                  <c:v>1655.6158195520818</c:v>
                </c:pt>
                <c:pt idx="101">
                  <c:v>1661.4933363990842</c:v>
                </c:pt>
                <c:pt idx="102">
                  <c:v>1675.2237421738287</c:v>
                </c:pt>
                <c:pt idx="103">
                  <c:v>1694.8780741231667</c:v>
                </c:pt>
                <c:pt idx="104">
                  <c:v>1723.4597402000245</c:v>
                </c:pt>
                <c:pt idx="105">
                  <c:v>1747.1881565037716</c:v>
                </c:pt>
                <c:pt idx="106">
                  <c:v>1769.991690809716</c:v>
                </c:pt>
                <c:pt idx="107">
                  <c:v>1794.8493737795607</c:v>
                </c:pt>
                <c:pt idx="108">
                  <c:v>1815.7874864292214</c:v>
                </c:pt>
                <c:pt idx="109">
                  <c:v>1838.7804441829978</c:v>
                </c:pt>
                <c:pt idx="110">
                  <c:v>1868.867257430065</c:v>
                </c:pt>
                <c:pt idx="111">
                  <c:v>1875.9032270580497</c:v>
                </c:pt>
                <c:pt idx="112">
                  <c:v>1893.0154427415314</c:v>
                </c:pt>
                <c:pt idx="113">
                  <c:v>1913.192712715112</c:v>
                </c:pt>
                <c:pt idx="114">
                  <c:v>1929.3699030197997</c:v>
                </c:pt>
                <c:pt idx="115">
                  <c:v>1951.6651239043285</c:v>
                </c:pt>
                <c:pt idx="116">
                  <c:v>1973.0029121898665</c:v>
                </c:pt>
                <c:pt idx="117">
                  <c:v>1994.3956712229979</c:v>
                </c:pt>
                <c:pt idx="118">
                  <c:v>2014.8210938247446</c:v>
                </c:pt>
                <c:pt idx="119">
                  <c:v>2002.559812347137</c:v>
                </c:pt>
                <c:pt idx="120">
                  <c:v>1988.2778285798713</c:v>
                </c:pt>
                <c:pt idx="121">
                  <c:v>1960.803177323656</c:v>
                </c:pt>
                <c:pt idx="122">
                  <c:v>1966.9008043547108</c:v>
                </c:pt>
                <c:pt idx="123">
                  <c:v>1976.0556484678598</c:v>
                </c:pt>
                <c:pt idx="124">
                  <c:v>1986.2395489005166</c:v>
                </c:pt>
                <c:pt idx="125">
                  <c:v>2004.6021024144911</c:v>
                </c:pt>
                <c:pt idx="126">
                  <c:v>2011.7540757392799</c:v>
                </c:pt>
              </c:numCache>
            </c:numRef>
          </c:yVal>
          <c:smooth val="0"/>
        </c:ser>
        <c:axId val="41018888"/>
        <c:axId val="48697065"/>
      </c:scatterChart>
      <c:valAx>
        <c:axId val="41018888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697065"/>
        <c:crosses val="autoZero"/>
        <c:crossBetween val="midCat"/>
        <c:dispUnits/>
      </c:valAx>
      <c:valAx>
        <c:axId val="48697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0188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1839-1901 UT 8/8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Data!$P$126:$P$252</c:f>
              <c:numCache>
                <c:ptCount val="127"/>
                <c:pt idx="0">
                  <c:v>59.9</c:v>
                </c:pt>
                <c:pt idx="1">
                  <c:v>56.8</c:v>
                </c:pt>
                <c:pt idx="2">
                  <c:v>56.1</c:v>
                </c:pt>
                <c:pt idx="3">
                  <c:v>55.5</c:v>
                </c:pt>
                <c:pt idx="4">
                  <c:v>58.7</c:v>
                </c:pt>
                <c:pt idx="5">
                  <c:v>59.4</c:v>
                </c:pt>
                <c:pt idx="6">
                  <c:v>59.7</c:v>
                </c:pt>
                <c:pt idx="7">
                  <c:v>57.7</c:v>
                </c:pt>
                <c:pt idx="8">
                  <c:v>58.8</c:v>
                </c:pt>
                <c:pt idx="9">
                  <c:v>61.2</c:v>
                </c:pt>
                <c:pt idx="10">
                  <c:v>61.5</c:v>
                </c:pt>
                <c:pt idx="11">
                  <c:v>61.4</c:v>
                </c:pt>
                <c:pt idx="12">
                  <c:v>62.2</c:v>
                </c:pt>
                <c:pt idx="13">
                  <c:v>64</c:v>
                </c:pt>
                <c:pt idx="14">
                  <c:v>64.7</c:v>
                </c:pt>
                <c:pt idx="15">
                  <c:v>65.6</c:v>
                </c:pt>
                <c:pt idx="16">
                  <c:v>65.6</c:v>
                </c:pt>
                <c:pt idx="17">
                  <c:v>63.9</c:v>
                </c:pt>
                <c:pt idx="18">
                  <c:v>63.4</c:v>
                </c:pt>
                <c:pt idx="19">
                  <c:v>63.3</c:v>
                </c:pt>
                <c:pt idx="20">
                  <c:v>63.6</c:v>
                </c:pt>
                <c:pt idx="21">
                  <c:v>62.1</c:v>
                </c:pt>
                <c:pt idx="22">
                  <c:v>64.3</c:v>
                </c:pt>
                <c:pt idx="23">
                  <c:v>66.5</c:v>
                </c:pt>
                <c:pt idx="24">
                  <c:v>66.4</c:v>
                </c:pt>
                <c:pt idx="25">
                  <c:v>65.8</c:v>
                </c:pt>
                <c:pt idx="26">
                  <c:v>67.1</c:v>
                </c:pt>
                <c:pt idx="27">
                  <c:v>66.8</c:v>
                </c:pt>
                <c:pt idx="28">
                  <c:v>66.8</c:v>
                </c:pt>
                <c:pt idx="29">
                  <c:v>66.5</c:v>
                </c:pt>
                <c:pt idx="30">
                  <c:v>68.7</c:v>
                </c:pt>
                <c:pt idx="31">
                  <c:v>69</c:v>
                </c:pt>
                <c:pt idx="32">
                  <c:v>65.9</c:v>
                </c:pt>
                <c:pt idx="33">
                  <c:v>68.7</c:v>
                </c:pt>
                <c:pt idx="34">
                  <c:v>69</c:v>
                </c:pt>
                <c:pt idx="35">
                  <c:v>69</c:v>
                </c:pt>
                <c:pt idx="36">
                  <c:v>69.6</c:v>
                </c:pt>
                <c:pt idx="37">
                  <c:v>72.8</c:v>
                </c:pt>
                <c:pt idx="38">
                  <c:v>72</c:v>
                </c:pt>
                <c:pt idx="39">
                  <c:v>73.1</c:v>
                </c:pt>
                <c:pt idx="40">
                  <c:v>70.1</c:v>
                </c:pt>
                <c:pt idx="41">
                  <c:v>71.9</c:v>
                </c:pt>
                <c:pt idx="42">
                  <c:v>72.2</c:v>
                </c:pt>
                <c:pt idx="43">
                  <c:v>71.7</c:v>
                </c:pt>
                <c:pt idx="44">
                  <c:v>72.3</c:v>
                </c:pt>
                <c:pt idx="45">
                  <c:v>72.8</c:v>
                </c:pt>
                <c:pt idx="46">
                  <c:v>70.8</c:v>
                </c:pt>
                <c:pt idx="47">
                  <c:v>70.6</c:v>
                </c:pt>
                <c:pt idx="48">
                  <c:v>73.4</c:v>
                </c:pt>
                <c:pt idx="49">
                  <c:v>74.3</c:v>
                </c:pt>
                <c:pt idx="50">
                  <c:v>74.6</c:v>
                </c:pt>
                <c:pt idx="51">
                  <c:v>75.9</c:v>
                </c:pt>
                <c:pt idx="52">
                  <c:v>73.6</c:v>
                </c:pt>
                <c:pt idx="53">
                  <c:v>74.9</c:v>
                </c:pt>
                <c:pt idx="54">
                  <c:v>73.4</c:v>
                </c:pt>
                <c:pt idx="55">
                  <c:v>75.6</c:v>
                </c:pt>
                <c:pt idx="56">
                  <c:v>74.7</c:v>
                </c:pt>
                <c:pt idx="57">
                  <c:v>72.4</c:v>
                </c:pt>
                <c:pt idx="58">
                  <c:v>65.2</c:v>
                </c:pt>
                <c:pt idx="59">
                  <c:v>72.3</c:v>
                </c:pt>
                <c:pt idx="60">
                  <c:v>78.3</c:v>
                </c:pt>
                <c:pt idx="61">
                  <c:v>72.4</c:v>
                </c:pt>
                <c:pt idx="62">
                  <c:v>81.3</c:v>
                </c:pt>
                <c:pt idx="63">
                  <c:v>82.3</c:v>
                </c:pt>
                <c:pt idx="64">
                  <c:v>80.4</c:v>
                </c:pt>
                <c:pt idx="65">
                  <c:v>76.2</c:v>
                </c:pt>
                <c:pt idx="66">
                  <c:v>73.9</c:v>
                </c:pt>
                <c:pt idx="67">
                  <c:v>81.8</c:v>
                </c:pt>
                <c:pt idx="68">
                  <c:v>82</c:v>
                </c:pt>
                <c:pt idx="69">
                  <c:v>80.3</c:v>
                </c:pt>
                <c:pt idx="70">
                  <c:v>78.6</c:v>
                </c:pt>
                <c:pt idx="71">
                  <c:v>78.6</c:v>
                </c:pt>
                <c:pt idx="72">
                  <c:v>79.3</c:v>
                </c:pt>
                <c:pt idx="73">
                  <c:v>79.4</c:v>
                </c:pt>
                <c:pt idx="74">
                  <c:v>83.5</c:v>
                </c:pt>
                <c:pt idx="75">
                  <c:v>82.1</c:v>
                </c:pt>
                <c:pt idx="76">
                  <c:v>78.4</c:v>
                </c:pt>
                <c:pt idx="77">
                  <c:v>81.7</c:v>
                </c:pt>
                <c:pt idx="78">
                  <c:v>75.5</c:v>
                </c:pt>
                <c:pt idx="79">
                  <c:v>77.8</c:v>
                </c:pt>
                <c:pt idx="80">
                  <c:v>73.5</c:v>
                </c:pt>
                <c:pt idx="81">
                  <c:v>75.3</c:v>
                </c:pt>
                <c:pt idx="82">
                  <c:v>82.1</c:v>
                </c:pt>
                <c:pt idx="83">
                  <c:v>74</c:v>
                </c:pt>
                <c:pt idx="84">
                  <c:v>77.3</c:v>
                </c:pt>
                <c:pt idx="85">
                  <c:v>82.4</c:v>
                </c:pt>
                <c:pt idx="86">
                  <c:v>67.9</c:v>
                </c:pt>
                <c:pt idx="87">
                  <c:v>67.5</c:v>
                </c:pt>
                <c:pt idx="88">
                  <c:v>75.5</c:v>
                </c:pt>
                <c:pt idx="89">
                  <c:v>74</c:v>
                </c:pt>
                <c:pt idx="90">
                  <c:v>70.3</c:v>
                </c:pt>
                <c:pt idx="91">
                  <c:v>72.9</c:v>
                </c:pt>
                <c:pt idx="92">
                  <c:v>74.2</c:v>
                </c:pt>
                <c:pt idx="93">
                  <c:v>74</c:v>
                </c:pt>
                <c:pt idx="94">
                  <c:v>77</c:v>
                </c:pt>
                <c:pt idx="95">
                  <c:v>78.2</c:v>
                </c:pt>
                <c:pt idx="96">
                  <c:v>77.5</c:v>
                </c:pt>
                <c:pt idx="97">
                  <c:v>77.6</c:v>
                </c:pt>
                <c:pt idx="98">
                  <c:v>77.4</c:v>
                </c:pt>
                <c:pt idx="99">
                  <c:v>78.6</c:v>
                </c:pt>
                <c:pt idx="100">
                  <c:v>79</c:v>
                </c:pt>
                <c:pt idx="101">
                  <c:v>78.3</c:v>
                </c:pt>
                <c:pt idx="102">
                  <c:v>76</c:v>
                </c:pt>
                <c:pt idx="103">
                  <c:v>75.5</c:v>
                </c:pt>
                <c:pt idx="104">
                  <c:v>74</c:v>
                </c:pt>
                <c:pt idx="105">
                  <c:v>73.4</c:v>
                </c:pt>
                <c:pt idx="106">
                  <c:v>73.5</c:v>
                </c:pt>
                <c:pt idx="107">
                  <c:v>69.8</c:v>
                </c:pt>
                <c:pt idx="108">
                  <c:v>69.6</c:v>
                </c:pt>
                <c:pt idx="109">
                  <c:v>66.3</c:v>
                </c:pt>
                <c:pt idx="110">
                  <c:v>66.4</c:v>
                </c:pt>
                <c:pt idx="111">
                  <c:v>68.2</c:v>
                </c:pt>
                <c:pt idx="112">
                  <c:v>68.6</c:v>
                </c:pt>
                <c:pt idx="113">
                  <c:v>72</c:v>
                </c:pt>
                <c:pt idx="114">
                  <c:v>72.6</c:v>
                </c:pt>
                <c:pt idx="115">
                  <c:v>73.2</c:v>
                </c:pt>
                <c:pt idx="116">
                  <c:v>74.2</c:v>
                </c:pt>
                <c:pt idx="117">
                  <c:v>76</c:v>
                </c:pt>
                <c:pt idx="118">
                  <c:v>76.1</c:v>
                </c:pt>
                <c:pt idx="119">
                  <c:v>76.7</c:v>
                </c:pt>
                <c:pt idx="120">
                  <c:v>77</c:v>
                </c:pt>
                <c:pt idx="121">
                  <c:v>77.6</c:v>
                </c:pt>
                <c:pt idx="122">
                  <c:v>76.4</c:v>
                </c:pt>
                <c:pt idx="123">
                  <c:v>73.7</c:v>
                </c:pt>
                <c:pt idx="124">
                  <c:v>71.7</c:v>
                </c:pt>
                <c:pt idx="125">
                  <c:v>74.4</c:v>
                </c:pt>
                <c:pt idx="126">
                  <c:v>76.2</c:v>
                </c:pt>
              </c:numCache>
            </c:numRef>
          </c:xVal>
          <c:yVal>
            <c:numRef>
              <c:f>Data!$Z$126:$Z$252</c:f>
              <c:numCache>
                <c:ptCount val="127"/>
                <c:pt idx="0">
                  <c:v>89.56391628159155</c:v>
                </c:pt>
                <c:pt idx="1">
                  <c:v>91.18594018986401</c:v>
                </c:pt>
                <c:pt idx="2">
                  <c:v>147.3406741712832</c:v>
                </c:pt>
                <c:pt idx="3">
                  <c:v>184.16898188776727</c:v>
                </c:pt>
                <c:pt idx="4">
                  <c:v>210.45772999203217</c:v>
                </c:pt>
                <c:pt idx="5">
                  <c:v>233.52885402267603</c:v>
                </c:pt>
                <c:pt idx="6">
                  <c:v>259.9745813809872</c:v>
                </c:pt>
                <c:pt idx="7">
                  <c:v>279.86429477500855</c:v>
                </c:pt>
                <c:pt idx="8">
                  <c:v>293.981721378856</c:v>
                </c:pt>
                <c:pt idx="9">
                  <c:v>317.2864012449795</c:v>
                </c:pt>
                <c:pt idx="10">
                  <c:v>356.55260595449096</c:v>
                </c:pt>
                <c:pt idx="11">
                  <c:v>366.60784597869616</c:v>
                </c:pt>
                <c:pt idx="12">
                  <c:v>390.9583957892726</c:v>
                </c:pt>
                <c:pt idx="13">
                  <c:v>406.1085241246599</c:v>
                </c:pt>
                <c:pt idx="14">
                  <c:v>422.97448172935117</c:v>
                </c:pt>
                <c:pt idx="15">
                  <c:v>433.1105237226746</c:v>
                </c:pt>
                <c:pt idx="16">
                  <c:v>450.87842278459254</c:v>
                </c:pt>
                <c:pt idx="17">
                  <c:v>473.7788700693299</c:v>
                </c:pt>
                <c:pt idx="18">
                  <c:v>489.93194156342133</c:v>
                </c:pt>
                <c:pt idx="19">
                  <c:v>504.41137221025156</c:v>
                </c:pt>
                <c:pt idx="20">
                  <c:v>525.7506227158485</c:v>
                </c:pt>
                <c:pt idx="21">
                  <c:v>531.7354527925693</c:v>
                </c:pt>
                <c:pt idx="22">
                  <c:v>540.292699398975</c:v>
                </c:pt>
                <c:pt idx="23">
                  <c:v>563.44140955734</c:v>
                </c:pt>
                <c:pt idx="24">
                  <c:v>579.7700126006182</c:v>
                </c:pt>
                <c:pt idx="25">
                  <c:v>592.6837335775642</c:v>
                </c:pt>
                <c:pt idx="26">
                  <c:v>606.4805406924204</c:v>
                </c:pt>
                <c:pt idx="27">
                  <c:v>621.1648086604248</c:v>
                </c:pt>
                <c:pt idx="28">
                  <c:v>627.218827530254</c:v>
                </c:pt>
                <c:pt idx="29">
                  <c:v>638.4737286783262</c:v>
                </c:pt>
                <c:pt idx="30">
                  <c:v>655.8188031246145</c:v>
                </c:pt>
                <c:pt idx="31">
                  <c:v>677.5512190149313</c:v>
                </c:pt>
                <c:pt idx="32">
                  <c:v>681.0336897608752</c:v>
                </c:pt>
                <c:pt idx="33">
                  <c:v>688.00301570249</c:v>
                </c:pt>
                <c:pt idx="34">
                  <c:v>705.4519638584684</c:v>
                </c:pt>
                <c:pt idx="35">
                  <c:v>722.0624948556092</c:v>
                </c:pt>
                <c:pt idx="36">
                  <c:v>736.9527655322404</c:v>
                </c:pt>
                <c:pt idx="37">
                  <c:v>742.2145365639274</c:v>
                </c:pt>
                <c:pt idx="38">
                  <c:v>745.7242371115258</c:v>
                </c:pt>
                <c:pt idx="39">
                  <c:v>757.1410193906797</c:v>
                </c:pt>
                <c:pt idx="40">
                  <c:v>759.7778920369171</c:v>
                </c:pt>
                <c:pt idx="41">
                  <c:v>765.0541506314567</c:v>
                </c:pt>
                <c:pt idx="42">
                  <c:v>773.8553717754485</c:v>
                </c:pt>
                <c:pt idx="43">
                  <c:v>790.6034349940794</c:v>
                </c:pt>
                <c:pt idx="44">
                  <c:v>795.8993225281718</c:v>
                </c:pt>
                <c:pt idx="45">
                  <c:v>815.3465243251687</c:v>
                </c:pt>
                <c:pt idx="46">
                  <c:v>832.1785646610956</c:v>
                </c:pt>
                <c:pt idx="47">
                  <c:v>847.2677862064259</c:v>
                </c:pt>
                <c:pt idx="48">
                  <c:v>862.3844765002516</c:v>
                </c:pt>
                <c:pt idx="49">
                  <c:v>877.5287357344102</c:v>
                </c:pt>
                <c:pt idx="50">
                  <c:v>885.5574802335229</c:v>
                </c:pt>
                <c:pt idx="51">
                  <c:v>898.0620882981234</c:v>
                </c:pt>
                <c:pt idx="52">
                  <c:v>913.271613998623</c:v>
                </c:pt>
                <c:pt idx="53">
                  <c:v>927.6119545244387</c:v>
                </c:pt>
                <c:pt idx="54">
                  <c:v>949.1690064284048</c:v>
                </c:pt>
                <c:pt idx="55">
                  <c:v>951.8675770112179</c:v>
                </c:pt>
                <c:pt idx="56">
                  <c:v>953.667111392949</c:v>
                </c:pt>
                <c:pt idx="57">
                  <c:v>968.9789193350041</c:v>
                </c:pt>
                <c:pt idx="58">
                  <c:v>981.6098777903264</c:v>
                </c:pt>
                <c:pt idx="59">
                  <c:v>989.7399368947972</c:v>
                </c:pt>
                <c:pt idx="60">
                  <c:v>1011.4590897437249</c:v>
                </c:pt>
                <c:pt idx="61">
                  <c:v>1032.3267195788185</c:v>
                </c:pt>
                <c:pt idx="62">
                  <c:v>1045.964350123129</c:v>
                </c:pt>
                <c:pt idx="63">
                  <c:v>1063.2708968436355</c:v>
                </c:pt>
                <c:pt idx="64">
                  <c:v>1072.3941139467734</c:v>
                </c:pt>
                <c:pt idx="65">
                  <c:v>1076.0462091664992</c:v>
                </c:pt>
                <c:pt idx="66">
                  <c:v>1088.8412061078118</c:v>
                </c:pt>
                <c:pt idx="67">
                  <c:v>1101.655948422607</c:v>
                </c:pt>
                <c:pt idx="68">
                  <c:v>1109.9044522019865</c:v>
                </c:pt>
                <c:pt idx="69">
                  <c:v>1118.1611575552738</c:v>
                </c:pt>
                <c:pt idx="70">
                  <c:v>1131.0212618078685</c:v>
                </c:pt>
                <c:pt idx="71">
                  <c:v>1149.4274565809296</c:v>
                </c:pt>
                <c:pt idx="72">
                  <c:v>1165.104864016615</c:v>
                </c:pt>
                <c:pt idx="73">
                  <c:v>1170.6451409075528</c:v>
                </c:pt>
                <c:pt idx="74">
                  <c:v>1196.5487535367793</c:v>
                </c:pt>
                <c:pt idx="75">
                  <c:v>1200.255874746562</c:v>
                </c:pt>
                <c:pt idx="76">
                  <c:v>1227.1821117665636</c:v>
                </c:pt>
                <c:pt idx="77">
                  <c:v>1240.2123004083603</c:v>
                </c:pt>
                <c:pt idx="78">
                  <c:v>1245.8029321536421</c:v>
                </c:pt>
                <c:pt idx="79">
                  <c:v>1242.0754261446925</c:v>
                </c:pt>
                <c:pt idx="80">
                  <c:v>1273.8126889960847</c:v>
                </c:pt>
                <c:pt idx="81">
                  <c:v>1277.5544718112267</c:v>
                </c:pt>
                <c:pt idx="82">
                  <c:v>1300.0406451958681</c:v>
                </c:pt>
                <c:pt idx="83">
                  <c:v>1333.8844879669487</c:v>
                </c:pt>
                <c:pt idx="84">
                  <c:v>1357.4685747427823</c:v>
                </c:pt>
                <c:pt idx="85">
                  <c:v>1370.7049795956937</c:v>
                </c:pt>
                <c:pt idx="86">
                  <c:v>1401.9888107941001</c:v>
                </c:pt>
                <c:pt idx="87">
                  <c:v>1413.3940336542043</c:v>
                </c:pt>
                <c:pt idx="88">
                  <c:v>1430.5312931986275</c:v>
                </c:pt>
                <c:pt idx="89">
                  <c:v>1446.749021752216</c:v>
                </c:pt>
                <c:pt idx="90">
                  <c:v>1467.783797557629</c:v>
                </c:pt>
                <c:pt idx="91">
                  <c:v>1478.3212004934614</c:v>
                </c:pt>
                <c:pt idx="92">
                  <c:v>1495.5931185178936</c:v>
                </c:pt>
                <c:pt idx="93">
                  <c:v>1519.641647842482</c:v>
                </c:pt>
                <c:pt idx="94">
                  <c:v>1547.6254741964315</c:v>
                </c:pt>
                <c:pt idx="95">
                  <c:v>1563.1052901614325</c:v>
                </c:pt>
                <c:pt idx="96">
                  <c:v>1580.5546457178552</c:v>
                </c:pt>
                <c:pt idx="97">
                  <c:v>1588.3217000636114</c:v>
                </c:pt>
                <c:pt idx="98">
                  <c:v>1618.487842400155</c:v>
                </c:pt>
                <c:pt idx="99">
                  <c:v>1637.031080530375</c:v>
                </c:pt>
                <c:pt idx="100">
                  <c:v>1655.6158195520818</c:v>
                </c:pt>
                <c:pt idx="101">
                  <c:v>1661.4933363990842</c:v>
                </c:pt>
                <c:pt idx="102">
                  <c:v>1675.2237421738287</c:v>
                </c:pt>
                <c:pt idx="103">
                  <c:v>1694.8780741231667</c:v>
                </c:pt>
                <c:pt idx="104">
                  <c:v>1723.4597402000245</c:v>
                </c:pt>
                <c:pt idx="105">
                  <c:v>1747.1881565037716</c:v>
                </c:pt>
                <c:pt idx="106">
                  <c:v>1769.991690809716</c:v>
                </c:pt>
                <c:pt idx="107">
                  <c:v>1794.8493737795607</c:v>
                </c:pt>
                <c:pt idx="108">
                  <c:v>1815.7874864292214</c:v>
                </c:pt>
                <c:pt idx="109">
                  <c:v>1838.7804441829978</c:v>
                </c:pt>
                <c:pt idx="110">
                  <c:v>1868.867257430065</c:v>
                </c:pt>
                <c:pt idx="111">
                  <c:v>1875.9032270580497</c:v>
                </c:pt>
                <c:pt idx="112">
                  <c:v>1893.0154427415314</c:v>
                </c:pt>
                <c:pt idx="113">
                  <c:v>1913.192712715112</c:v>
                </c:pt>
                <c:pt idx="114">
                  <c:v>1929.3699030197997</c:v>
                </c:pt>
                <c:pt idx="115">
                  <c:v>1951.6651239043285</c:v>
                </c:pt>
                <c:pt idx="116">
                  <c:v>1973.0029121898665</c:v>
                </c:pt>
                <c:pt idx="117">
                  <c:v>1994.3956712229979</c:v>
                </c:pt>
                <c:pt idx="118">
                  <c:v>2014.8210938247446</c:v>
                </c:pt>
                <c:pt idx="119">
                  <c:v>2002.559812347137</c:v>
                </c:pt>
                <c:pt idx="120">
                  <c:v>1988.2778285798713</c:v>
                </c:pt>
                <c:pt idx="121">
                  <c:v>1960.803177323656</c:v>
                </c:pt>
                <c:pt idx="122">
                  <c:v>1966.9008043547108</c:v>
                </c:pt>
                <c:pt idx="123">
                  <c:v>1976.0556484678598</c:v>
                </c:pt>
                <c:pt idx="124">
                  <c:v>1986.2395489005166</c:v>
                </c:pt>
                <c:pt idx="125">
                  <c:v>2004.6021024144911</c:v>
                </c:pt>
                <c:pt idx="126">
                  <c:v>2011.7540757392799</c:v>
                </c:pt>
              </c:numCache>
            </c:numRef>
          </c:yVal>
          <c:smooth val="0"/>
        </c:ser>
        <c:axId val="2928742"/>
        <c:axId val="17824655"/>
      </c:scatterChart>
      <c:valAx>
        <c:axId val="2928742"/>
        <c:scaling>
          <c:orientation val="minMax"/>
          <c:max val="10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824655"/>
        <c:crosses val="autoZero"/>
        <c:crossBetween val="midCat"/>
        <c:dispUnits/>
      </c:valAx>
      <c:valAx>
        <c:axId val="17824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287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1839-1901 UT 8/8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Data!$Q$126:$Q$252</c:f>
              <c:numCache>
                <c:ptCount val="127"/>
                <c:pt idx="0">
                  <c:v>62.1</c:v>
                </c:pt>
                <c:pt idx="1">
                  <c:v>61.1</c:v>
                </c:pt>
                <c:pt idx="2">
                  <c:v>61.6</c:v>
                </c:pt>
                <c:pt idx="3">
                  <c:v>59.4</c:v>
                </c:pt>
                <c:pt idx="4">
                  <c:v>61.4</c:v>
                </c:pt>
                <c:pt idx="5">
                  <c:v>62.9</c:v>
                </c:pt>
                <c:pt idx="6">
                  <c:v>59.8</c:v>
                </c:pt>
                <c:pt idx="7">
                  <c:v>59.5</c:v>
                </c:pt>
                <c:pt idx="8">
                  <c:v>61.9</c:v>
                </c:pt>
                <c:pt idx="9">
                  <c:v>62.2</c:v>
                </c:pt>
                <c:pt idx="10">
                  <c:v>60.9</c:v>
                </c:pt>
                <c:pt idx="11">
                  <c:v>60.4</c:v>
                </c:pt>
                <c:pt idx="12">
                  <c:v>61.5</c:v>
                </c:pt>
                <c:pt idx="13">
                  <c:v>62</c:v>
                </c:pt>
                <c:pt idx="14">
                  <c:v>65.5</c:v>
                </c:pt>
                <c:pt idx="15">
                  <c:v>65.9</c:v>
                </c:pt>
                <c:pt idx="16">
                  <c:v>68.4</c:v>
                </c:pt>
                <c:pt idx="17">
                  <c:v>68.9</c:v>
                </c:pt>
                <c:pt idx="18">
                  <c:v>69.4</c:v>
                </c:pt>
                <c:pt idx="19">
                  <c:v>63.2</c:v>
                </c:pt>
                <c:pt idx="20">
                  <c:v>64.7</c:v>
                </c:pt>
                <c:pt idx="21">
                  <c:v>68.6</c:v>
                </c:pt>
                <c:pt idx="22">
                  <c:v>62.4</c:v>
                </c:pt>
                <c:pt idx="23">
                  <c:v>62.5</c:v>
                </c:pt>
                <c:pt idx="24">
                  <c:v>65.9</c:v>
                </c:pt>
                <c:pt idx="25">
                  <c:v>64</c:v>
                </c:pt>
                <c:pt idx="26">
                  <c:v>66.4</c:v>
                </c:pt>
                <c:pt idx="27">
                  <c:v>65.5</c:v>
                </c:pt>
                <c:pt idx="28">
                  <c:v>65.6</c:v>
                </c:pt>
                <c:pt idx="29">
                  <c:v>62</c:v>
                </c:pt>
                <c:pt idx="30">
                  <c:v>62.1</c:v>
                </c:pt>
                <c:pt idx="31">
                  <c:v>61</c:v>
                </c:pt>
                <c:pt idx="32">
                  <c:v>62.4</c:v>
                </c:pt>
                <c:pt idx="33">
                  <c:v>64.4</c:v>
                </c:pt>
                <c:pt idx="34">
                  <c:v>64.8</c:v>
                </c:pt>
                <c:pt idx="35">
                  <c:v>61.9</c:v>
                </c:pt>
                <c:pt idx="36">
                  <c:v>62.5</c:v>
                </c:pt>
                <c:pt idx="37">
                  <c:v>63.4</c:v>
                </c:pt>
                <c:pt idx="38">
                  <c:v>65.3</c:v>
                </c:pt>
                <c:pt idx="39">
                  <c:v>64.8</c:v>
                </c:pt>
                <c:pt idx="40">
                  <c:v>67.9</c:v>
                </c:pt>
                <c:pt idx="41">
                  <c:v>66.4</c:v>
                </c:pt>
                <c:pt idx="42">
                  <c:v>68.5</c:v>
                </c:pt>
                <c:pt idx="43">
                  <c:v>65.4</c:v>
                </c:pt>
                <c:pt idx="44">
                  <c:v>66.1</c:v>
                </c:pt>
                <c:pt idx="45">
                  <c:v>65.3</c:v>
                </c:pt>
                <c:pt idx="46">
                  <c:v>70.4</c:v>
                </c:pt>
                <c:pt idx="47">
                  <c:v>66.4</c:v>
                </c:pt>
                <c:pt idx="48">
                  <c:v>61.9</c:v>
                </c:pt>
                <c:pt idx="49">
                  <c:v>61.9</c:v>
                </c:pt>
                <c:pt idx="50">
                  <c:v>59.8</c:v>
                </c:pt>
                <c:pt idx="51">
                  <c:v>58.9</c:v>
                </c:pt>
                <c:pt idx="52">
                  <c:v>61.9</c:v>
                </c:pt>
                <c:pt idx="53">
                  <c:v>63.9</c:v>
                </c:pt>
                <c:pt idx="54">
                  <c:v>65.6</c:v>
                </c:pt>
                <c:pt idx="55">
                  <c:v>65.4</c:v>
                </c:pt>
                <c:pt idx="56">
                  <c:v>63.4</c:v>
                </c:pt>
                <c:pt idx="57">
                  <c:v>63</c:v>
                </c:pt>
                <c:pt idx="58">
                  <c:v>63</c:v>
                </c:pt>
                <c:pt idx="59">
                  <c:v>53.7</c:v>
                </c:pt>
                <c:pt idx="60">
                  <c:v>57.9</c:v>
                </c:pt>
                <c:pt idx="61">
                  <c:v>58.6</c:v>
                </c:pt>
                <c:pt idx="62">
                  <c:v>58.3</c:v>
                </c:pt>
                <c:pt idx="63">
                  <c:v>63.3</c:v>
                </c:pt>
                <c:pt idx="64">
                  <c:v>62.3</c:v>
                </c:pt>
                <c:pt idx="65">
                  <c:v>60.4</c:v>
                </c:pt>
                <c:pt idx="66">
                  <c:v>62</c:v>
                </c:pt>
                <c:pt idx="67">
                  <c:v>58.4</c:v>
                </c:pt>
                <c:pt idx="68">
                  <c:v>60.9</c:v>
                </c:pt>
                <c:pt idx="69">
                  <c:v>64.3</c:v>
                </c:pt>
                <c:pt idx="70">
                  <c:v>64.5</c:v>
                </c:pt>
                <c:pt idx="71">
                  <c:v>59.6</c:v>
                </c:pt>
                <c:pt idx="72">
                  <c:v>60</c:v>
                </c:pt>
                <c:pt idx="73">
                  <c:v>62</c:v>
                </c:pt>
                <c:pt idx="74">
                  <c:v>62.1</c:v>
                </c:pt>
                <c:pt idx="75">
                  <c:v>61.5</c:v>
                </c:pt>
                <c:pt idx="76">
                  <c:v>64.1</c:v>
                </c:pt>
                <c:pt idx="77">
                  <c:v>60.4</c:v>
                </c:pt>
                <c:pt idx="78">
                  <c:v>62</c:v>
                </c:pt>
                <c:pt idx="79">
                  <c:v>65.4</c:v>
                </c:pt>
                <c:pt idx="80">
                  <c:v>61.9</c:v>
                </c:pt>
                <c:pt idx="81">
                  <c:v>57.4</c:v>
                </c:pt>
                <c:pt idx="82">
                  <c:v>52.9</c:v>
                </c:pt>
                <c:pt idx="83">
                  <c:v>50.4</c:v>
                </c:pt>
                <c:pt idx="84">
                  <c:v>50.4</c:v>
                </c:pt>
                <c:pt idx="85">
                  <c:v>50.4</c:v>
                </c:pt>
                <c:pt idx="86">
                  <c:v>52.4</c:v>
                </c:pt>
                <c:pt idx="87">
                  <c:v>55.4</c:v>
                </c:pt>
                <c:pt idx="88">
                  <c:v>56.1</c:v>
                </c:pt>
                <c:pt idx="89">
                  <c:v>56.4</c:v>
                </c:pt>
                <c:pt idx="90">
                  <c:v>56.6</c:v>
                </c:pt>
                <c:pt idx="91">
                  <c:v>60.6</c:v>
                </c:pt>
                <c:pt idx="92">
                  <c:v>58.9</c:v>
                </c:pt>
                <c:pt idx="93">
                  <c:v>59.5</c:v>
                </c:pt>
                <c:pt idx="94">
                  <c:v>57.9</c:v>
                </c:pt>
                <c:pt idx="95">
                  <c:v>58</c:v>
                </c:pt>
                <c:pt idx="96">
                  <c:v>56.4</c:v>
                </c:pt>
                <c:pt idx="97">
                  <c:v>56</c:v>
                </c:pt>
                <c:pt idx="98">
                  <c:v>58.4</c:v>
                </c:pt>
                <c:pt idx="99">
                  <c:v>55</c:v>
                </c:pt>
                <c:pt idx="100">
                  <c:v>57.9</c:v>
                </c:pt>
                <c:pt idx="101">
                  <c:v>59.6</c:v>
                </c:pt>
                <c:pt idx="102">
                  <c:v>56.4</c:v>
                </c:pt>
                <c:pt idx="103">
                  <c:v>55.4</c:v>
                </c:pt>
                <c:pt idx="104">
                  <c:v>58.9</c:v>
                </c:pt>
                <c:pt idx="105">
                  <c:v>57</c:v>
                </c:pt>
                <c:pt idx="106">
                  <c:v>55.4</c:v>
                </c:pt>
                <c:pt idx="107">
                  <c:v>58.4</c:v>
                </c:pt>
                <c:pt idx="108">
                  <c:v>56</c:v>
                </c:pt>
                <c:pt idx="109">
                  <c:v>55</c:v>
                </c:pt>
                <c:pt idx="110">
                  <c:v>51.5</c:v>
                </c:pt>
                <c:pt idx="111">
                  <c:v>50.8</c:v>
                </c:pt>
                <c:pt idx="112">
                  <c:v>48.6</c:v>
                </c:pt>
                <c:pt idx="113">
                  <c:v>46.9</c:v>
                </c:pt>
                <c:pt idx="114">
                  <c:v>46.5</c:v>
                </c:pt>
                <c:pt idx="115">
                  <c:v>49.4</c:v>
                </c:pt>
                <c:pt idx="116">
                  <c:v>50.1</c:v>
                </c:pt>
                <c:pt idx="117">
                  <c:v>52.6</c:v>
                </c:pt>
                <c:pt idx="118">
                  <c:v>50.9</c:v>
                </c:pt>
                <c:pt idx="119">
                  <c:v>54.1</c:v>
                </c:pt>
                <c:pt idx="120">
                  <c:v>55</c:v>
                </c:pt>
                <c:pt idx="121">
                  <c:v>59.9</c:v>
                </c:pt>
                <c:pt idx="122">
                  <c:v>60.5</c:v>
                </c:pt>
                <c:pt idx="123">
                  <c:v>59.1</c:v>
                </c:pt>
                <c:pt idx="124">
                  <c:v>57.9</c:v>
                </c:pt>
                <c:pt idx="125">
                  <c:v>53.6</c:v>
                </c:pt>
                <c:pt idx="126">
                  <c:v>53</c:v>
                </c:pt>
              </c:numCache>
            </c:numRef>
          </c:xVal>
          <c:yVal>
            <c:numRef>
              <c:f>Data!$Z$126:$Z$252</c:f>
              <c:numCache>
                <c:ptCount val="127"/>
                <c:pt idx="0">
                  <c:v>89.56391628159155</c:v>
                </c:pt>
                <c:pt idx="1">
                  <c:v>91.18594018986401</c:v>
                </c:pt>
                <c:pt idx="2">
                  <c:v>147.3406741712832</c:v>
                </c:pt>
                <c:pt idx="3">
                  <c:v>184.16898188776727</c:v>
                </c:pt>
                <c:pt idx="4">
                  <c:v>210.45772999203217</c:v>
                </c:pt>
                <c:pt idx="5">
                  <c:v>233.52885402267603</c:v>
                </c:pt>
                <c:pt idx="6">
                  <c:v>259.9745813809872</c:v>
                </c:pt>
                <c:pt idx="7">
                  <c:v>279.86429477500855</c:v>
                </c:pt>
                <c:pt idx="8">
                  <c:v>293.981721378856</c:v>
                </c:pt>
                <c:pt idx="9">
                  <c:v>317.2864012449795</c:v>
                </c:pt>
                <c:pt idx="10">
                  <c:v>356.55260595449096</c:v>
                </c:pt>
                <c:pt idx="11">
                  <c:v>366.60784597869616</c:v>
                </c:pt>
                <c:pt idx="12">
                  <c:v>390.9583957892726</c:v>
                </c:pt>
                <c:pt idx="13">
                  <c:v>406.1085241246599</c:v>
                </c:pt>
                <c:pt idx="14">
                  <c:v>422.97448172935117</c:v>
                </c:pt>
                <c:pt idx="15">
                  <c:v>433.1105237226746</c:v>
                </c:pt>
                <c:pt idx="16">
                  <c:v>450.87842278459254</c:v>
                </c:pt>
                <c:pt idx="17">
                  <c:v>473.7788700693299</c:v>
                </c:pt>
                <c:pt idx="18">
                  <c:v>489.93194156342133</c:v>
                </c:pt>
                <c:pt idx="19">
                  <c:v>504.41137221025156</c:v>
                </c:pt>
                <c:pt idx="20">
                  <c:v>525.7506227158485</c:v>
                </c:pt>
                <c:pt idx="21">
                  <c:v>531.7354527925693</c:v>
                </c:pt>
                <c:pt idx="22">
                  <c:v>540.292699398975</c:v>
                </c:pt>
                <c:pt idx="23">
                  <c:v>563.44140955734</c:v>
                </c:pt>
                <c:pt idx="24">
                  <c:v>579.7700126006182</c:v>
                </c:pt>
                <c:pt idx="25">
                  <c:v>592.6837335775642</c:v>
                </c:pt>
                <c:pt idx="26">
                  <c:v>606.4805406924204</c:v>
                </c:pt>
                <c:pt idx="27">
                  <c:v>621.1648086604248</c:v>
                </c:pt>
                <c:pt idx="28">
                  <c:v>627.218827530254</c:v>
                </c:pt>
                <c:pt idx="29">
                  <c:v>638.4737286783262</c:v>
                </c:pt>
                <c:pt idx="30">
                  <c:v>655.8188031246145</c:v>
                </c:pt>
                <c:pt idx="31">
                  <c:v>677.5512190149313</c:v>
                </c:pt>
                <c:pt idx="32">
                  <c:v>681.0336897608752</c:v>
                </c:pt>
                <c:pt idx="33">
                  <c:v>688.00301570249</c:v>
                </c:pt>
                <c:pt idx="34">
                  <c:v>705.4519638584684</c:v>
                </c:pt>
                <c:pt idx="35">
                  <c:v>722.0624948556092</c:v>
                </c:pt>
                <c:pt idx="36">
                  <c:v>736.9527655322404</c:v>
                </c:pt>
                <c:pt idx="37">
                  <c:v>742.2145365639274</c:v>
                </c:pt>
                <c:pt idx="38">
                  <c:v>745.7242371115258</c:v>
                </c:pt>
                <c:pt idx="39">
                  <c:v>757.1410193906797</c:v>
                </c:pt>
                <c:pt idx="40">
                  <c:v>759.7778920369171</c:v>
                </c:pt>
                <c:pt idx="41">
                  <c:v>765.0541506314567</c:v>
                </c:pt>
                <c:pt idx="42">
                  <c:v>773.8553717754485</c:v>
                </c:pt>
                <c:pt idx="43">
                  <c:v>790.6034349940794</c:v>
                </c:pt>
                <c:pt idx="44">
                  <c:v>795.8993225281718</c:v>
                </c:pt>
                <c:pt idx="45">
                  <c:v>815.3465243251687</c:v>
                </c:pt>
                <c:pt idx="46">
                  <c:v>832.1785646610956</c:v>
                </c:pt>
                <c:pt idx="47">
                  <c:v>847.2677862064259</c:v>
                </c:pt>
                <c:pt idx="48">
                  <c:v>862.3844765002516</c:v>
                </c:pt>
                <c:pt idx="49">
                  <c:v>877.5287357344102</c:v>
                </c:pt>
                <c:pt idx="50">
                  <c:v>885.5574802335229</c:v>
                </c:pt>
                <c:pt idx="51">
                  <c:v>898.0620882981234</c:v>
                </c:pt>
                <c:pt idx="52">
                  <c:v>913.271613998623</c:v>
                </c:pt>
                <c:pt idx="53">
                  <c:v>927.6119545244387</c:v>
                </c:pt>
                <c:pt idx="54">
                  <c:v>949.1690064284048</c:v>
                </c:pt>
                <c:pt idx="55">
                  <c:v>951.8675770112179</c:v>
                </c:pt>
                <c:pt idx="56">
                  <c:v>953.667111392949</c:v>
                </c:pt>
                <c:pt idx="57">
                  <c:v>968.9789193350041</c:v>
                </c:pt>
                <c:pt idx="58">
                  <c:v>981.6098777903264</c:v>
                </c:pt>
                <c:pt idx="59">
                  <c:v>989.7399368947972</c:v>
                </c:pt>
                <c:pt idx="60">
                  <c:v>1011.4590897437249</c:v>
                </c:pt>
                <c:pt idx="61">
                  <c:v>1032.3267195788185</c:v>
                </c:pt>
                <c:pt idx="62">
                  <c:v>1045.964350123129</c:v>
                </c:pt>
                <c:pt idx="63">
                  <c:v>1063.2708968436355</c:v>
                </c:pt>
                <c:pt idx="64">
                  <c:v>1072.3941139467734</c:v>
                </c:pt>
                <c:pt idx="65">
                  <c:v>1076.0462091664992</c:v>
                </c:pt>
                <c:pt idx="66">
                  <c:v>1088.8412061078118</c:v>
                </c:pt>
                <c:pt idx="67">
                  <c:v>1101.655948422607</c:v>
                </c:pt>
                <c:pt idx="68">
                  <c:v>1109.9044522019865</c:v>
                </c:pt>
                <c:pt idx="69">
                  <c:v>1118.1611575552738</c:v>
                </c:pt>
                <c:pt idx="70">
                  <c:v>1131.0212618078685</c:v>
                </c:pt>
                <c:pt idx="71">
                  <c:v>1149.4274565809296</c:v>
                </c:pt>
                <c:pt idx="72">
                  <c:v>1165.104864016615</c:v>
                </c:pt>
                <c:pt idx="73">
                  <c:v>1170.6451409075528</c:v>
                </c:pt>
                <c:pt idx="74">
                  <c:v>1196.5487535367793</c:v>
                </c:pt>
                <c:pt idx="75">
                  <c:v>1200.255874746562</c:v>
                </c:pt>
                <c:pt idx="76">
                  <c:v>1227.1821117665636</c:v>
                </c:pt>
                <c:pt idx="77">
                  <c:v>1240.2123004083603</c:v>
                </c:pt>
                <c:pt idx="78">
                  <c:v>1245.8029321536421</c:v>
                </c:pt>
                <c:pt idx="79">
                  <c:v>1242.0754261446925</c:v>
                </c:pt>
                <c:pt idx="80">
                  <c:v>1273.8126889960847</c:v>
                </c:pt>
                <c:pt idx="81">
                  <c:v>1277.5544718112267</c:v>
                </c:pt>
                <c:pt idx="82">
                  <c:v>1300.0406451958681</c:v>
                </c:pt>
                <c:pt idx="83">
                  <c:v>1333.8844879669487</c:v>
                </c:pt>
                <c:pt idx="84">
                  <c:v>1357.4685747427823</c:v>
                </c:pt>
                <c:pt idx="85">
                  <c:v>1370.7049795956937</c:v>
                </c:pt>
                <c:pt idx="86">
                  <c:v>1401.9888107941001</c:v>
                </c:pt>
                <c:pt idx="87">
                  <c:v>1413.3940336542043</c:v>
                </c:pt>
                <c:pt idx="88">
                  <c:v>1430.5312931986275</c:v>
                </c:pt>
                <c:pt idx="89">
                  <c:v>1446.749021752216</c:v>
                </c:pt>
                <c:pt idx="90">
                  <c:v>1467.783797557629</c:v>
                </c:pt>
                <c:pt idx="91">
                  <c:v>1478.3212004934614</c:v>
                </c:pt>
                <c:pt idx="92">
                  <c:v>1495.5931185178936</c:v>
                </c:pt>
                <c:pt idx="93">
                  <c:v>1519.641647842482</c:v>
                </c:pt>
                <c:pt idx="94">
                  <c:v>1547.6254741964315</c:v>
                </c:pt>
                <c:pt idx="95">
                  <c:v>1563.1052901614325</c:v>
                </c:pt>
                <c:pt idx="96">
                  <c:v>1580.5546457178552</c:v>
                </c:pt>
                <c:pt idx="97">
                  <c:v>1588.3217000636114</c:v>
                </c:pt>
                <c:pt idx="98">
                  <c:v>1618.487842400155</c:v>
                </c:pt>
                <c:pt idx="99">
                  <c:v>1637.031080530375</c:v>
                </c:pt>
                <c:pt idx="100">
                  <c:v>1655.6158195520818</c:v>
                </c:pt>
                <c:pt idx="101">
                  <c:v>1661.4933363990842</c:v>
                </c:pt>
                <c:pt idx="102">
                  <c:v>1675.2237421738287</c:v>
                </c:pt>
                <c:pt idx="103">
                  <c:v>1694.8780741231667</c:v>
                </c:pt>
                <c:pt idx="104">
                  <c:v>1723.4597402000245</c:v>
                </c:pt>
                <c:pt idx="105">
                  <c:v>1747.1881565037716</c:v>
                </c:pt>
                <c:pt idx="106">
                  <c:v>1769.991690809716</c:v>
                </c:pt>
                <c:pt idx="107">
                  <c:v>1794.8493737795607</c:v>
                </c:pt>
                <c:pt idx="108">
                  <c:v>1815.7874864292214</c:v>
                </c:pt>
                <c:pt idx="109">
                  <c:v>1838.7804441829978</c:v>
                </c:pt>
                <c:pt idx="110">
                  <c:v>1868.867257430065</c:v>
                </c:pt>
                <c:pt idx="111">
                  <c:v>1875.9032270580497</c:v>
                </c:pt>
                <c:pt idx="112">
                  <c:v>1893.0154427415314</c:v>
                </c:pt>
                <c:pt idx="113">
                  <c:v>1913.192712715112</c:v>
                </c:pt>
                <c:pt idx="114">
                  <c:v>1929.3699030197997</c:v>
                </c:pt>
                <c:pt idx="115">
                  <c:v>1951.6651239043285</c:v>
                </c:pt>
                <c:pt idx="116">
                  <c:v>1973.0029121898665</c:v>
                </c:pt>
                <c:pt idx="117">
                  <c:v>1994.3956712229979</c:v>
                </c:pt>
                <c:pt idx="118">
                  <c:v>2014.8210938247446</c:v>
                </c:pt>
                <c:pt idx="119">
                  <c:v>2002.559812347137</c:v>
                </c:pt>
                <c:pt idx="120">
                  <c:v>1988.2778285798713</c:v>
                </c:pt>
                <c:pt idx="121">
                  <c:v>1960.803177323656</c:v>
                </c:pt>
                <c:pt idx="122">
                  <c:v>1966.9008043547108</c:v>
                </c:pt>
                <c:pt idx="123">
                  <c:v>1976.0556484678598</c:v>
                </c:pt>
                <c:pt idx="124">
                  <c:v>1986.2395489005166</c:v>
                </c:pt>
                <c:pt idx="125">
                  <c:v>2004.6021024144911</c:v>
                </c:pt>
                <c:pt idx="126">
                  <c:v>2011.7540757392799</c:v>
                </c:pt>
              </c:numCache>
            </c:numRef>
          </c:yVal>
          <c:smooth val="0"/>
        </c:ser>
        <c:axId val="47152948"/>
        <c:axId val="25258213"/>
      </c:scatterChart>
      <c:valAx>
        <c:axId val="47152948"/>
        <c:scaling>
          <c:orientation val="minMax"/>
          <c:max val="10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258213"/>
        <c:crosses val="autoZero"/>
        <c:crossBetween val="midCat"/>
        <c:dispUnits/>
      </c:valAx>
      <c:valAx>
        <c:axId val="25258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1529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1839-1901 UT 8/8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Data!$R$126:$R$252</c:f>
              <c:numCache>
                <c:ptCount val="127"/>
                <c:pt idx="0">
                  <c:v>2.26E-05</c:v>
                </c:pt>
                <c:pt idx="6">
                  <c:v>1.58E-05</c:v>
                </c:pt>
                <c:pt idx="12">
                  <c:v>1.98E-05</c:v>
                </c:pt>
                <c:pt idx="18">
                  <c:v>1.99E-05</c:v>
                </c:pt>
                <c:pt idx="24">
                  <c:v>2.02E-05</c:v>
                </c:pt>
                <c:pt idx="30">
                  <c:v>1.93E-05</c:v>
                </c:pt>
                <c:pt idx="36">
                  <c:v>2.29E-05</c:v>
                </c:pt>
                <c:pt idx="42">
                  <c:v>2.21E-05</c:v>
                </c:pt>
                <c:pt idx="48">
                  <c:v>1.7E-05</c:v>
                </c:pt>
                <c:pt idx="54">
                  <c:v>1.77E-05</c:v>
                </c:pt>
                <c:pt idx="60">
                  <c:v>1.69E-05</c:v>
                </c:pt>
                <c:pt idx="66">
                  <c:v>2.1E-05</c:v>
                </c:pt>
                <c:pt idx="72">
                  <c:v>1.57E-05</c:v>
                </c:pt>
                <c:pt idx="78">
                  <c:v>1E-05</c:v>
                </c:pt>
                <c:pt idx="84">
                  <c:v>7.02E-06</c:v>
                </c:pt>
                <c:pt idx="90">
                  <c:v>8.04E-06</c:v>
                </c:pt>
                <c:pt idx="96">
                  <c:v>1.55E-05</c:v>
                </c:pt>
                <c:pt idx="102">
                  <c:v>8.08E-06</c:v>
                </c:pt>
                <c:pt idx="108">
                  <c:v>-2.54E-06</c:v>
                </c:pt>
                <c:pt idx="114">
                  <c:v>6.4E-06</c:v>
                </c:pt>
                <c:pt idx="120">
                  <c:v>1.47E-05</c:v>
                </c:pt>
                <c:pt idx="126">
                  <c:v>1.52E-06</c:v>
                </c:pt>
              </c:numCache>
            </c:numRef>
          </c:xVal>
          <c:yVal>
            <c:numRef>
              <c:f>Data!$Z$126:$Z$252</c:f>
              <c:numCache>
                <c:ptCount val="127"/>
                <c:pt idx="0">
                  <c:v>89.56391628159155</c:v>
                </c:pt>
                <c:pt idx="1">
                  <c:v>91.18594018986401</c:v>
                </c:pt>
                <c:pt idx="2">
                  <c:v>147.3406741712832</c:v>
                </c:pt>
                <c:pt idx="3">
                  <c:v>184.16898188776727</c:v>
                </c:pt>
                <c:pt idx="4">
                  <c:v>210.45772999203217</c:v>
                </c:pt>
                <c:pt idx="5">
                  <c:v>233.52885402267603</c:v>
                </c:pt>
                <c:pt idx="6">
                  <c:v>259.9745813809872</c:v>
                </c:pt>
                <c:pt idx="7">
                  <c:v>279.86429477500855</c:v>
                </c:pt>
                <c:pt idx="8">
                  <c:v>293.981721378856</c:v>
                </c:pt>
                <c:pt idx="9">
                  <c:v>317.2864012449795</c:v>
                </c:pt>
                <c:pt idx="10">
                  <c:v>356.55260595449096</c:v>
                </c:pt>
                <c:pt idx="11">
                  <c:v>366.60784597869616</c:v>
                </c:pt>
                <c:pt idx="12">
                  <c:v>390.9583957892726</c:v>
                </c:pt>
                <c:pt idx="13">
                  <c:v>406.1085241246599</c:v>
                </c:pt>
                <c:pt idx="14">
                  <c:v>422.97448172935117</c:v>
                </c:pt>
                <c:pt idx="15">
                  <c:v>433.1105237226746</c:v>
                </c:pt>
                <c:pt idx="16">
                  <c:v>450.87842278459254</c:v>
                </c:pt>
                <c:pt idx="17">
                  <c:v>473.7788700693299</c:v>
                </c:pt>
                <c:pt idx="18">
                  <c:v>489.93194156342133</c:v>
                </c:pt>
                <c:pt idx="19">
                  <c:v>504.41137221025156</c:v>
                </c:pt>
                <c:pt idx="20">
                  <c:v>525.7506227158485</c:v>
                </c:pt>
                <c:pt idx="21">
                  <c:v>531.7354527925693</c:v>
                </c:pt>
                <c:pt idx="22">
                  <c:v>540.292699398975</c:v>
                </c:pt>
                <c:pt idx="23">
                  <c:v>563.44140955734</c:v>
                </c:pt>
                <c:pt idx="24">
                  <c:v>579.7700126006182</c:v>
                </c:pt>
                <c:pt idx="25">
                  <c:v>592.6837335775642</c:v>
                </c:pt>
                <c:pt idx="26">
                  <c:v>606.4805406924204</c:v>
                </c:pt>
                <c:pt idx="27">
                  <c:v>621.1648086604248</c:v>
                </c:pt>
                <c:pt idx="28">
                  <c:v>627.218827530254</c:v>
                </c:pt>
                <c:pt idx="29">
                  <c:v>638.4737286783262</c:v>
                </c:pt>
                <c:pt idx="30">
                  <c:v>655.8188031246145</c:v>
                </c:pt>
                <c:pt idx="31">
                  <c:v>677.5512190149313</c:v>
                </c:pt>
                <c:pt idx="32">
                  <c:v>681.0336897608752</c:v>
                </c:pt>
                <c:pt idx="33">
                  <c:v>688.00301570249</c:v>
                </c:pt>
                <c:pt idx="34">
                  <c:v>705.4519638584684</c:v>
                </c:pt>
                <c:pt idx="35">
                  <c:v>722.0624948556092</c:v>
                </c:pt>
                <c:pt idx="36">
                  <c:v>736.9527655322404</c:v>
                </c:pt>
                <c:pt idx="37">
                  <c:v>742.2145365639274</c:v>
                </c:pt>
                <c:pt idx="38">
                  <c:v>745.7242371115258</c:v>
                </c:pt>
                <c:pt idx="39">
                  <c:v>757.1410193906797</c:v>
                </c:pt>
                <c:pt idx="40">
                  <c:v>759.7778920369171</c:v>
                </c:pt>
                <c:pt idx="41">
                  <c:v>765.0541506314567</c:v>
                </c:pt>
                <c:pt idx="42">
                  <c:v>773.8553717754485</c:v>
                </c:pt>
                <c:pt idx="43">
                  <c:v>790.6034349940794</c:v>
                </c:pt>
                <c:pt idx="44">
                  <c:v>795.8993225281718</c:v>
                </c:pt>
                <c:pt idx="45">
                  <c:v>815.3465243251687</c:v>
                </c:pt>
                <c:pt idx="46">
                  <c:v>832.1785646610956</c:v>
                </c:pt>
                <c:pt idx="47">
                  <c:v>847.2677862064259</c:v>
                </c:pt>
                <c:pt idx="48">
                  <c:v>862.3844765002516</c:v>
                </c:pt>
                <c:pt idx="49">
                  <c:v>877.5287357344102</c:v>
                </c:pt>
                <c:pt idx="50">
                  <c:v>885.5574802335229</c:v>
                </c:pt>
                <c:pt idx="51">
                  <c:v>898.0620882981234</c:v>
                </c:pt>
                <c:pt idx="52">
                  <c:v>913.271613998623</c:v>
                </c:pt>
                <c:pt idx="53">
                  <c:v>927.6119545244387</c:v>
                </c:pt>
                <c:pt idx="54">
                  <c:v>949.1690064284048</c:v>
                </c:pt>
                <c:pt idx="55">
                  <c:v>951.8675770112179</c:v>
                </c:pt>
                <c:pt idx="56">
                  <c:v>953.667111392949</c:v>
                </c:pt>
                <c:pt idx="57">
                  <c:v>968.9789193350041</c:v>
                </c:pt>
                <c:pt idx="58">
                  <c:v>981.6098777903264</c:v>
                </c:pt>
                <c:pt idx="59">
                  <c:v>989.7399368947972</c:v>
                </c:pt>
                <c:pt idx="60">
                  <c:v>1011.4590897437249</c:v>
                </c:pt>
                <c:pt idx="61">
                  <c:v>1032.3267195788185</c:v>
                </c:pt>
                <c:pt idx="62">
                  <c:v>1045.964350123129</c:v>
                </c:pt>
                <c:pt idx="63">
                  <c:v>1063.2708968436355</c:v>
                </c:pt>
                <c:pt idx="64">
                  <c:v>1072.3941139467734</c:v>
                </c:pt>
                <c:pt idx="65">
                  <c:v>1076.0462091664992</c:v>
                </c:pt>
                <c:pt idx="66">
                  <c:v>1088.8412061078118</c:v>
                </c:pt>
                <c:pt idx="67">
                  <c:v>1101.655948422607</c:v>
                </c:pt>
                <c:pt idx="68">
                  <c:v>1109.9044522019865</c:v>
                </c:pt>
                <c:pt idx="69">
                  <c:v>1118.1611575552738</c:v>
                </c:pt>
                <c:pt idx="70">
                  <c:v>1131.0212618078685</c:v>
                </c:pt>
                <c:pt idx="71">
                  <c:v>1149.4274565809296</c:v>
                </c:pt>
                <c:pt idx="72">
                  <c:v>1165.104864016615</c:v>
                </c:pt>
                <c:pt idx="73">
                  <c:v>1170.6451409075528</c:v>
                </c:pt>
                <c:pt idx="74">
                  <c:v>1196.5487535367793</c:v>
                </c:pt>
                <c:pt idx="75">
                  <c:v>1200.255874746562</c:v>
                </c:pt>
                <c:pt idx="76">
                  <c:v>1227.1821117665636</c:v>
                </c:pt>
                <c:pt idx="77">
                  <c:v>1240.2123004083603</c:v>
                </c:pt>
                <c:pt idx="78">
                  <c:v>1245.8029321536421</c:v>
                </c:pt>
                <c:pt idx="79">
                  <c:v>1242.0754261446925</c:v>
                </c:pt>
                <c:pt idx="80">
                  <c:v>1273.8126889960847</c:v>
                </c:pt>
                <c:pt idx="81">
                  <c:v>1277.5544718112267</c:v>
                </c:pt>
                <c:pt idx="82">
                  <c:v>1300.0406451958681</c:v>
                </c:pt>
                <c:pt idx="83">
                  <c:v>1333.8844879669487</c:v>
                </c:pt>
                <c:pt idx="84">
                  <c:v>1357.4685747427823</c:v>
                </c:pt>
                <c:pt idx="85">
                  <c:v>1370.7049795956937</c:v>
                </c:pt>
                <c:pt idx="86">
                  <c:v>1401.9888107941001</c:v>
                </c:pt>
                <c:pt idx="87">
                  <c:v>1413.3940336542043</c:v>
                </c:pt>
                <c:pt idx="88">
                  <c:v>1430.5312931986275</c:v>
                </c:pt>
                <c:pt idx="89">
                  <c:v>1446.749021752216</c:v>
                </c:pt>
                <c:pt idx="90">
                  <c:v>1467.783797557629</c:v>
                </c:pt>
                <c:pt idx="91">
                  <c:v>1478.3212004934614</c:v>
                </c:pt>
                <c:pt idx="92">
                  <c:v>1495.5931185178936</c:v>
                </c:pt>
                <c:pt idx="93">
                  <c:v>1519.641647842482</c:v>
                </c:pt>
                <c:pt idx="94">
                  <c:v>1547.6254741964315</c:v>
                </c:pt>
                <c:pt idx="95">
                  <c:v>1563.1052901614325</c:v>
                </c:pt>
                <c:pt idx="96">
                  <c:v>1580.5546457178552</c:v>
                </c:pt>
                <c:pt idx="97">
                  <c:v>1588.3217000636114</c:v>
                </c:pt>
                <c:pt idx="98">
                  <c:v>1618.487842400155</c:v>
                </c:pt>
                <c:pt idx="99">
                  <c:v>1637.031080530375</c:v>
                </c:pt>
                <c:pt idx="100">
                  <c:v>1655.6158195520818</c:v>
                </c:pt>
                <c:pt idx="101">
                  <c:v>1661.4933363990842</c:v>
                </c:pt>
                <c:pt idx="102">
                  <c:v>1675.2237421738287</c:v>
                </c:pt>
                <c:pt idx="103">
                  <c:v>1694.8780741231667</c:v>
                </c:pt>
                <c:pt idx="104">
                  <c:v>1723.4597402000245</c:v>
                </c:pt>
                <c:pt idx="105">
                  <c:v>1747.1881565037716</c:v>
                </c:pt>
                <c:pt idx="106">
                  <c:v>1769.991690809716</c:v>
                </c:pt>
                <c:pt idx="107">
                  <c:v>1794.8493737795607</c:v>
                </c:pt>
                <c:pt idx="108">
                  <c:v>1815.7874864292214</c:v>
                </c:pt>
                <c:pt idx="109">
                  <c:v>1838.7804441829978</c:v>
                </c:pt>
                <c:pt idx="110">
                  <c:v>1868.867257430065</c:v>
                </c:pt>
                <c:pt idx="111">
                  <c:v>1875.9032270580497</c:v>
                </c:pt>
                <c:pt idx="112">
                  <c:v>1893.0154427415314</c:v>
                </c:pt>
                <c:pt idx="113">
                  <c:v>1913.192712715112</c:v>
                </c:pt>
                <c:pt idx="114">
                  <c:v>1929.3699030197997</c:v>
                </c:pt>
                <c:pt idx="115">
                  <c:v>1951.6651239043285</c:v>
                </c:pt>
                <c:pt idx="116">
                  <c:v>1973.0029121898665</c:v>
                </c:pt>
                <c:pt idx="117">
                  <c:v>1994.3956712229979</c:v>
                </c:pt>
                <c:pt idx="118">
                  <c:v>2014.8210938247446</c:v>
                </c:pt>
                <c:pt idx="119">
                  <c:v>2002.559812347137</c:v>
                </c:pt>
                <c:pt idx="120">
                  <c:v>1988.2778285798713</c:v>
                </c:pt>
                <c:pt idx="121">
                  <c:v>1960.803177323656</c:v>
                </c:pt>
                <c:pt idx="122">
                  <c:v>1966.9008043547108</c:v>
                </c:pt>
                <c:pt idx="123">
                  <c:v>1976.0556484678598</c:v>
                </c:pt>
                <c:pt idx="124">
                  <c:v>1986.2395489005166</c:v>
                </c:pt>
                <c:pt idx="125">
                  <c:v>2004.6021024144911</c:v>
                </c:pt>
                <c:pt idx="126">
                  <c:v>2011.7540757392799</c:v>
                </c:pt>
              </c:numCache>
            </c:numRef>
          </c:yVal>
          <c:smooth val="0"/>
        </c:ser>
        <c:axId val="61399538"/>
        <c:axId val="35756139"/>
      </c:scatterChart>
      <c:valAx>
        <c:axId val="61399538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Absorbing Aerosol, B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ap (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5756139"/>
        <c:crosses val="autoZero"/>
        <c:crossBetween val="midCat"/>
        <c:dispUnits/>
      </c:valAx>
      <c:valAx>
        <c:axId val="35756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3995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1839-1901 UT 8/8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Data!$U$126:$U$252</c:f>
              <c:numCache>
                <c:ptCount val="127"/>
                <c:pt idx="0">
                  <c:v>538.3860000000001</c:v>
                </c:pt>
                <c:pt idx="1">
                  <c:v>442.7081666666667</c:v>
                </c:pt>
                <c:pt idx="2">
                  <c:v>775.7801666666668</c:v>
                </c:pt>
                <c:pt idx="3">
                  <c:v>575.1216666666667</c:v>
                </c:pt>
                <c:pt idx="4">
                  <c:v>461.96316666666667</c:v>
                </c:pt>
                <c:pt idx="5">
                  <c:v>383.78533333333326</c:v>
                </c:pt>
                <c:pt idx="6">
                  <c:v>428.1073333333333</c:v>
                </c:pt>
                <c:pt idx="7">
                  <c:v>559.9486666666667</c:v>
                </c:pt>
                <c:pt idx="8">
                  <c:v>411.7805</c:v>
                </c:pt>
                <c:pt idx="9">
                  <c:v>683.6026666666667</c:v>
                </c:pt>
                <c:pt idx="10">
                  <c:v>1112.9345</c:v>
                </c:pt>
                <c:pt idx="11">
                  <c:v>1017.2760000000002</c:v>
                </c:pt>
                <c:pt idx="12">
                  <c:v>1096.6078333333332</c:v>
                </c:pt>
                <c:pt idx="13">
                  <c:v>1088.43</c:v>
                </c:pt>
                <c:pt idx="14">
                  <c:v>1097.7715</c:v>
                </c:pt>
                <c:pt idx="15">
                  <c:v>1177.113</c:v>
                </c:pt>
                <c:pt idx="16">
                  <c:v>1011.435</c:v>
                </c:pt>
                <c:pt idx="17">
                  <c:v>1178.2569999999998</c:v>
                </c:pt>
                <c:pt idx="18">
                  <c:v>1117.5985</c:v>
                </c:pt>
                <c:pt idx="19">
                  <c:v>1179.44</c:v>
                </c:pt>
                <c:pt idx="20">
                  <c:v>1206.2621666666666</c:v>
                </c:pt>
                <c:pt idx="21">
                  <c:v>1224.3343333333332</c:v>
                </c:pt>
                <c:pt idx="22">
                  <c:v>1172.4260000000002</c:v>
                </c:pt>
                <c:pt idx="23">
                  <c:v>1146.7675</c:v>
                </c:pt>
                <c:pt idx="24">
                  <c:v>1182.3396666666667</c:v>
                </c:pt>
                <c:pt idx="25">
                  <c:v>1182.9118333333333</c:v>
                </c:pt>
                <c:pt idx="26">
                  <c:v>1174.7533333333333</c:v>
                </c:pt>
                <c:pt idx="27">
                  <c:v>1087.8446666666666</c:v>
                </c:pt>
                <c:pt idx="28">
                  <c:v>1132.1666666666667</c:v>
                </c:pt>
                <c:pt idx="29">
                  <c:v>1080.2388333333333</c:v>
                </c:pt>
                <c:pt idx="30">
                  <c:v>1124.5803333333336</c:v>
                </c:pt>
                <c:pt idx="31">
                  <c:v>1107.662</c:v>
                </c:pt>
                <c:pt idx="32">
                  <c:v>1090.7340000000002</c:v>
                </c:pt>
                <c:pt idx="33">
                  <c:v>1082.5658333333333</c:v>
                </c:pt>
                <c:pt idx="34">
                  <c:v>1074.4073333333336</c:v>
                </c:pt>
                <c:pt idx="35">
                  <c:v>1048.7488333333333</c:v>
                </c:pt>
                <c:pt idx="36">
                  <c:v>1023.071</c:v>
                </c:pt>
                <c:pt idx="37">
                  <c:v>1023.6625</c:v>
                </c:pt>
                <c:pt idx="38">
                  <c:v>1015.504</c:v>
                </c:pt>
                <c:pt idx="39">
                  <c:v>858.5761666666667</c:v>
                </c:pt>
                <c:pt idx="40">
                  <c:v>885.3983333333332</c:v>
                </c:pt>
                <c:pt idx="41">
                  <c:v>1008.4801666666666</c:v>
                </c:pt>
                <c:pt idx="42">
                  <c:v>1105.3216666666667</c:v>
                </c:pt>
                <c:pt idx="43">
                  <c:v>1158.3938333333333</c:v>
                </c:pt>
                <c:pt idx="44">
                  <c:v>1220.2160000000001</c:v>
                </c:pt>
                <c:pt idx="45">
                  <c:v>1317.0575000000001</c:v>
                </c:pt>
                <c:pt idx="46">
                  <c:v>1335.1490000000001</c:v>
                </c:pt>
                <c:pt idx="47">
                  <c:v>1300.721</c:v>
                </c:pt>
                <c:pt idx="48">
                  <c:v>1178.793</c:v>
                </c:pt>
                <c:pt idx="49">
                  <c:v>1126.8845000000001</c:v>
                </c:pt>
                <c:pt idx="50">
                  <c:v>1031.226</c:v>
                </c:pt>
                <c:pt idx="51">
                  <c:v>1136.7981666666667</c:v>
                </c:pt>
                <c:pt idx="52">
                  <c:v>1172.3701666666668</c:v>
                </c:pt>
                <c:pt idx="53">
                  <c:v>1146.7116666666668</c:v>
                </c:pt>
                <c:pt idx="54">
                  <c:v>1147.3031666666666</c:v>
                </c:pt>
                <c:pt idx="55">
                  <c:v>1174.1253333333334</c:v>
                </c:pt>
                <c:pt idx="56">
                  <c:v>1235.9475</c:v>
                </c:pt>
                <c:pt idx="57">
                  <c:v>1192.789</c:v>
                </c:pt>
                <c:pt idx="58">
                  <c:v>1132.1305</c:v>
                </c:pt>
                <c:pt idx="59">
                  <c:v>1132.7026666666668</c:v>
                </c:pt>
                <c:pt idx="60">
                  <c:v>1150.7845</c:v>
                </c:pt>
                <c:pt idx="61">
                  <c:v>1107.626</c:v>
                </c:pt>
                <c:pt idx="62">
                  <c:v>1186.957666666667</c:v>
                </c:pt>
                <c:pt idx="63">
                  <c:v>1056.2796666666666</c:v>
                </c:pt>
                <c:pt idx="64">
                  <c:v>1144.3615000000002</c:v>
                </c:pt>
                <c:pt idx="65">
                  <c:v>1171.203</c:v>
                </c:pt>
                <c:pt idx="66">
                  <c:v>1014.2751666666667</c:v>
                </c:pt>
                <c:pt idx="67">
                  <c:v>1014.8471666666666</c:v>
                </c:pt>
                <c:pt idx="68">
                  <c:v>910.4386666666666</c:v>
                </c:pt>
                <c:pt idx="69">
                  <c:v>1103.5301666666667</c:v>
                </c:pt>
                <c:pt idx="70">
                  <c:v>920.3523333333333</c:v>
                </c:pt>
                <c:pt idx="71">
                  <c:v>920.9245</c:v>
                </c:pt>
                <c:pt idx="72">
                  <c:v>1087.7659999999998</c:v>
                </c:pt>
                <c:pt idx="73">
                  <c:v>1070.8576666666665</c:v>
                </c:pt>
                <c:pt idx="74">
                  <c:v>1080.1798333333334</c:v>
                </c:pt>
                <c:pt idx="75">
                  <c:v>1045.752</c:v>
                </c:pt>
                <c:pt idx="76">
                  <c:v>1107.5935</c:v>
                </c:pt>
                <c:pt idx="77">
                  <c:v>1073.185</c:v>
                </c:pt>
                <c:pt idx="78">
                  <c:v>1038.7569999999998</c:v>
                </c:pt>
                <c:pt idx="79">
                  <c:v>1074.329</c:v>
                </c:pt>
                <c:pt idx="80">
                  <c:v>1188.6705000000002</c:v>
                </c:pt>
                <c:pt idx="81">
                  <c:v>1163.012</c:v>
                </c:pt>
                <c:pt idx="82">
                  <c:v>1172.334</c:v>
                </c:pt>
                <c:pt idx="83">
                  <c:v>1129.1656666666668</c:v>
                </c:pt>
                <c:pt idx="84">
                  <c:v>1182.2571666666665</c:v>
                </c:pt>
                <c:pt idx="85">
                  <c:v>1077.8486666666668</c:v>
                </c:pt>
                <c:pt idx="86">
                  <c:v>982.1708333333332</c:v>
                </c:pt>
                <c:pt idx="87">
                  <c:v>921.5026666666668</c:v>
                </c:pt>
                <c:pt idx="88">
                  <c:v>790.8441666666668</c:v>
                </c:pt>
                <c:pt idx="89">
                  <c:v>773.9163333333332</c:v>
                </c:pt>
                <c:pt idx="90">
                  <c:v>616.9884999999999</c:v>
                </c:pt>
                <c:pt idx="91">
                  <c:v>582.5703333333332</c:v>
                </c:pt>
                <c:pt idx="92">
                  <c:v>443.16183333333333</c:v>
                </c:pt>
                <c:pt idx="93">
                  <c:v>426.2338333333334</c:v>
                </c:pt>
                <c:pt idx="94">
                  <c:v>365.556</c:v>
                </c:pt>
                <c:pt idx="95">
                  <c:v>322.3975</c:v>
                </c:pt>
                <c:pt idx="96">
                  <c:v>322.989</c:v>
                </c:pt>
                <c:pt idx="97">
                  <c:v>367.3111666666666</c:v>
                </c:pt>
                <c:pt idx="98">
                  <c:v>385.3831666666667</c:v>
                </c:pt>
                <c:pt idx="99">
                  <c:v>228.4746666666667</c:v>
                </c:pt>
                <c:pt idx="100">
                  <c:v>290.3161666666667</c:v>
                </c:pt>
                <c:pt idx="101">
                  <c:v>317.1383333333334</c:v>
                </c:pt>
                <c:pt idx="102">
                  <c:v>273.96049999999997</c:v>
                </c:pt>
                <c:pt idx="103">
                  <c:v>265.802</c:v>
                </c:pt>
                <c:pt idx="104">
                  <c:v>213.8935</c:v>
                </c:pt>
                <c:pt idx="105">
                  <c:v>249.4656666666667</c:v>
                </c:pt>
                <c:pt idx="106">
                  <c:v>320.03783333333337</c:v>
                </c:pt>
                <c:pt idx="107">
                  <c:v>329.37933333333336</c:v>
                </c:pt>
                <c:pt idx="108">
                  <c:v>294.9708333333333</c:v>
                </c:pt>
                <c:pt idx="109">
                  <c:v>278.04283333333336</c:v>
                </c:pt>
                <c:pt idx="110">
                  <c:v>269.86499999999995</c:v>
                </c:pt>
                <c:pt idx="111">
                  <c:v>401.7065</c:v>
                </c:pt>
                <c:pt idx="112">
                  <c:v>253.548</c:v>
                </c:pt>
                <c:pt idx="113">
                  <c:v>236.62</c:v>
                </c:pt>
                <c:pt idx="114">
                  <c:v>350.942</c:v>
                </c:pt>
                <c:pt idx="115">
                  <c:v>281.5335</c:v>
                </c:pt>
                <c:pt idx="116">
                  <c:v>378.36533333333335</c:v>
                </c:pt>
                <c:pt idx="117">
                  <c:v>221.4375</c:v>
                </c:pt>
                <c:pt idx="118">
                  <c:v>283.2595</c:v>
                </c:pt>
                <c:pt idx="119">
                  <c:v>246.80239999999998</c:v>
                </c:pt>
                <c:pt idx="120">
                  <c:v>152.59625000000003</c:v>
                </c:pt>
                <c:pt idx="121">
                  <c:v>222.87266666666673</c:v>
                </c:pt>
                <c:pt idx="122">
                  <c:v>21.913500000000006</c:v>
                </c:pt>
                <c:pt idx="123">
                  <c:v>153.454</c:v>
                </c:pt>
              </c:numCache>
            </c:numRef>
          </c:xVal>
          <c:yVal>
            <c:numRef>
              <c:f>Data!$Z$126:$Z$252</c:f>
              <c:numCache>
                <c:ptCount val="127"/>
                <c:pt idx="0">
                  <c:v>89.56391628159155</c:v>
                </c:pt>
                <c:pt idx="1">
                  <c:v>91.18594018986401</c:v>
                </c:pt>
                <c:pt idx="2">
                  <c:v>147.3406741712832</c:v>
                </c:pt>
                <c:pt idx="3">
                  <c:v>184.16898188776727</c:v>
                </c:pt>
                <c:pt idx="4">
                  <c:v>210.45772999203217</c:v>
                </c:pt>
                <c:pt idx="5">
                  <c:v>233.52885402267603</c:v>
                </c:pt>
                <c:pt idx="6">
                  <c:v>259.9745813809872</c:v>
                </c:pt>
                <c:pt idx="7">
                  <c:v>279.86429477500855</c:v>
                </c:pt>
                <c:pt idx="8">
                  <c:v>293.981721378856</c:v>
                </c:pt>
                <c:pt idx="9">
                  <c:v>317.2864012449795</c:v>
                </c:pt>
                <c:pt idx="10">
                  <c:v>356.55260595449096</c:v>
                </c:pt>
                <c:pt idx="11">
                  <c:v>366.60784597869616</c:v>
                </c:pt>
                <c:pt idx="12">
                  <c:v>390.9583957892726</c:v>
                </c:pt>
                <c:pt idx="13">
                  <c:v>406.1085241246599</c:v>
                </c:pt>
                <c:pt idx="14">
                  <c:v>422.97448172935117</c:v>
                </c:pt>
                <c:pt idx="15">
                  <c:v>433.1105237226746</c:v>
                </c:pt>
                <c:pt idx="16">
                  <c:v>450.87842278459254</c:v>
                </c:pt>
                <c:pt idx="17">
                  <c:v>473.7788700693299</c:v>
                </c:pt>
                <c:pt idx="18">
                  <c:v>489.93194156342133</c:v>
                </c:pt>
                <c:pt idx="19">
                  <c:v>504.41137221025156</c:v>
                </c:pt>
                <c:pt idx="20">
                  <c:v>525.7506227158485</c:v>
                </c:pt>
                <c:pt idx="21">
                  <c:v>531.7354527925693</c:v>
                </c:pt>
                <c:pt idx="22">
                  <c:v>540.292699398975</c:v>
                </c:pt>
                <c:pt idx="23">
                  <c:v>563.44140955734</c:v>
                </c:pt>
                <c:pt idx="24">
                  <c:v>579.7700126006182</c:v>
                </c:pt>
                <c:pt idx="25">
                  <c:v>592.6837335775642</c:v>
                </c:pt>
                <c:pt idx="26">
                  <c:v>606.4805406924204</c:v>
                </c:pt>
                <c:pt idx="27">
                  <c:v>621.1648086604248</c:v>
                </c:pt>
                <c:pt idx="28">
                  <c:v>627.218827530254</c:v>
                </c:pt>
                <c:pt idx="29">
                  <c:v>638.4737286783262</c:v>
                </c:pt>
                <c:pt idx="30">
                  <c:v>655.8188031246145</c:v>
                </c:pt>
                <c:pt idx="31">
                  <c:v>677.5512190149313</c:v>
                </c:pt>
                <c:pt idx="32">
                  <c:v>681.0336897608752</c:v>
                </c:pt>
                <c:pt idx="33">
                  <c:v>688.00301570249</c:v>
                </c:pt>
                <c:pt idx="34">
                  <c:v>705.4519638584684</c:v>
                </c:pt>
                <c:pt idx="35">
                  <c:v>722.0624948556092</c:v>
                </c:pt>
                <c:pt idx="36">
                  <c:v>736.9527655322404</c:v>
                </c:pt>
                <c:pt idx="37">
                  <c:v>742.2145365639274</c:v>
                </c:pt>
                <c:pt idx="38">
                  <c:v>745.7242371115258</c:v>
                </c:pt>
                <c:pt idx="39">
                  <c:v>757.1410193906797</c:v>
                </c:pt>
                <c:pt idx="40">
                  <c:v>759.7778920369171</c:v>
                </c:pt>
                <c:pt idx="41">
                  <c:v>765.0541506314567</c:v>
                </c:pt>
                <c:pt idx="42">
                  <c:v>773.8553717754485</c:v>
                </c:pt>
                <c:pt idx="43">
                  <c:v>790.6034349940794</c:v>
                </c:pt>
                <c:pt idx="44">
                  <c:v>795.8993225281718</c:v>
                </c:pt>
                <c:pt idx="45">
                  <c:v>815.3465243251687</c:v>
                </c:pt>
                <c:pt idx="46">
                  <c:v>832.1785646610956</c:v>
                </c:pt>
                <c:pt idx="47">
                  <c:v>847.2677862064259</c:v>
                </c:pt>
                <c:pt idx="48">
                  <c:v>862.3844765002516</c:v>
                </c:pt>
                <c:pt idx="49">
                  <c:v>877.5287357344102</c:v>
                </c:pt>
                <c:pt idx="50">
                  <c:v>885.5574802335229</c:v>
                </c:pt>
                <c:pt idx="51">
                  <c:v>898.0620882981234</c:v>
                </c:pt>
                <c:pt idx="52">
                  <c:v>913.271613998623</c:v>
                </c:pt>
                <c:pt idx="53">
                  <c:v>927.6119545244387</c:v>
                </c:pt>
                <c:pt idx="54">
                  <c:v>949.1690064284048</c:v>
                </c:pt>
                <c:pt idx="55">
                  <c:v>951.8675770112179</c:v>
                </c:pt>
                <c:pt idx="56">
                  <c:v>953.667111392949</c:v>
                </c:pt>
                <c:pt idx="57">
                  <c:v>968.9789193350041</c:v>
                </c:pt>
                <c:pt idx="58">
                  <c:v>981.6098777903264</c:v>
                </c:pt>
                <c:pt idx="59">
                  <c:v>989.7399368947972</c:v>
                </c:pt>
                <c:pt idx="60">
                  <c:v>1011.4590897437249</c:v>
                </c:pt>
                <c:pt idx="61">
                  <c:v>1032.3267195788185</c:v>
                </c:pt>
                <c:pt idx="62">
                  <c:v>1045.964350123129</c:v>
                </c:pt>
                <c:pt idx="63">
                  <c:v>1063.2708968436355</c:v>
                </c:pt>
                <c:pt idx="64">
                  <c:v>1072.3941139467734</c:v>
                </c:pt>
                <c:pt idx="65">
                  <c:v>1076.0462091664992</c:v>
                </c:pt>
                <c:pt idx="66">
                  <c:v>1088.8412061078118</c:v>
                </c:pt>
                <c:pt idx="67">
                  <c:v>1101.655948422607</c:v>
                </c:pt>
                <c:pt idx="68">
                  <c:v>1109.9044522019865</c:v>
                </c:pt>
                <c:pt idx="69">
                  <c:v>1118.1611575552738</c:v>
                </c:pt>
                <c:pt idx="70">
                  <c:v>1131.0212618078685</c:v>
                </c:pt>
                <c:pt idx="71">
                  <c:v>1149.4274565809296</c:v>
                </c:pt>
                <c:pt idx="72">
                  <c:v>1165.104864016615</c:v>
                </c:pt>
                <c:pt idx="73">
                  <c:v>1170.6451409075528</c:v>
                </c:pt>
                <c:pt idx="74">
                  <c:v>1196.5487535367793</c:v>
                </c:pt>
                <c:pt idx="75">
                  <c:v>1200.255874746562</c:v>
                </c:pt>
                <c:pt idx="76">
                  <c:v>1227.1821117665636</c:v>
                </c:pt>
                <c:pt idx="77">
                  <c:v>1240.2123004083603</c:v>
                </c:pt>
                <c:pt idx="78">
                  <c:v>1245.8029321536421</c:v>
                </c:pt>
                <c:pt idx="79">
                  <c:v>1242.0754261446925</c:v>
                </c:pt>
                <c:pt idx="80">
                  <c:v>1273.8126889960847</c:v>
                </c:pt>
                <c:pt idx="81">
                  <c:v>1277.5544718112267</c:v>
                </c:pt>
                <c:pt idx="82">
                  <c:v>1300.0406451958681</c:v>
                </c:pt>
                <c:pt idx="83">
                  <c:v>1333.8844879669487</c:v>
                </c:pt>
                <c:pt idx="84">
                  <c:v>1357.4685747427823</c:v>
                </c:pt>
                <c:pt idx="85">
                  <c:v>1370.7049795956937</c:v>
                </c:pt>
                <c:pt idx="86">
                  <c:v>1401.9888107941001</c:v>
                </c:pt>
                <c:pt idx="87">
                  <c:v>1413.3940336542043</c:v>
                </c:pt>
                <c:pt idx="88">
                  <c:v>1430.5312931986275</c:v>
                </c:pt>
                <c:pt idx="89">
                  <c:v>1446.749021752216</c:v>
                </c:pt>
                <c:pt idx="90">
                  <c:v>1467.783797557629</c:v>
                </c:pt>
                <c:pt idx="91">
                  <c:v>1478.3212004934614</c:v>
                </c:pt>
                <c:pt idx="92">
                  <c:v>1495.5931185178936</c:v>
                </c:pt>
                <c:pt idx="93">
                  <c:v>1519.641647842482</c:v>
                </c:pt>
                <c:pt idx="94">
                  <c:v>1547.6254741964315</c:v>
                </c:pt>
                <c:pt idx="95">
                  <c:v>1563.1052901614325</c:v>
                </c:pt>
                <c:pt idx="96">
                  <c:v>1580.5546457178552</c:v>
                </c:pt>
                <c:pt idx="97">
                  <c:v>1588.3217000636114</c:v>
                </c:pt>
                <c:pt idx="98">
                  <c:v>1618.487842400155</c:v>
                </c:pt>
                <c:pt idx="99">
                  <c:v>1637.031080530375</c:v>
                </c:pt>
                <c:pt idx="100">
                  <c:v>1655.6158195520818</c:v>
                </c:pt>
                <c:pt idx="101">
                  <c:v>1661.4933363990842</c:v>
                </c:pt>
                <c:pt idx="102">
                  <c:v>1675.2237421738287</c:v>
                </c:pt>
                <c:pt idx="103">
                  <c:v>1694.8780741231667</c:v>
                </c:pt>
                <c:pt idx="104">
                  <c:v>1723.4597402000245</c:v>
                </c:pt>
                <c:pt idx="105">
                  <c:v>1747.1881565037716</c:v>
                </c:pt>
                <c:pt idx="106">
                  <c:v>1769.991690809716</c:v>
                </c:pt>
                <c:pt idx="107">
                  <c:v>1794.8493737795607</c:v>
                </c:pt>
                <c:pt idx="108">
                  <c:v>1815.7874864292214</c:v>
                </c:pt>
                <c:pt idx="109">
                  <c:v>1838.7804441829978</c:v>
                </c:pt>
                <c:pt idx="110">
                  <c:v>1868.867257430065</c:v>
                </c:pt>
                <c:pt idx="111">
                  <c:v>1875.9032270580497</c:v>
                </c:pt>
                <c:pt idx="112">
                  <c:v>1893.0154427415314</c:v>
                </c:pt>
                <c:pt idx="113">
                  <c:v>1913.192712715112</c:v>
                </c:pt>
                <c:pt idx="114">
                  <c:v>1929.3699030197997</c:v>
                </c:pt>
                <c:pt idx="115">
                  <c:v>1951.6651239043285</c:v>
                </c:pt>
                <c:pt idx="116">
                  <c:v>1973.0029121898665</c:v>
                </c:pt>
                <c:pt idx="117">
                  <c:v>1994.3956712229979</c:v>
                </c:pt>
                <c:pt idx="118">
                  <c:v>2014.8210938247446</c:v>
                </c:pt>
                <c:pt idx="119">
                  <c:v>2002.559812347137</c:v>
                </c:pt>
                <c:pt idx="120">
                  <c:v>1988.2778285798713</c:v>
                </c:pt>
                <c:pt idx="121">
                  <c:v>1960.803177323656</c:v>
                </c:pt>
                <c:pt idx="122">
                  <c:v>1966.9008043547108</c:v>
                </c:pt>
                <c:pt idx="123">
                  <c:v>1976.0556484678598</c:v>
                </c:pt>
                <c:pt idx="124">
                  <c:v>1986.2395489005166</c:v>
                </c:pt>
                <c:pt idx="125">
                  <c:v>2004.6021024144911</c:v>
                </c:pt>
                <c:pt idx="126">
                  <c:v>2011.7540757392799</c:v>
                </c:pt>
              </c:numCache>
            </c:numRef>
          </c:yVal>
          <c:smooth val="0"/>
        </c:ser>
        <c:axId val="30295072"/>
        <c:axId val="6141857"/>
      </c:scatterChart>
      <c:valAx>
        <c:axId val="30295072"/>
        <c:scaling>
          <c:orientation val="minMax"/>
          <c:max val="1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1857"/>
        <c:crosses val="autoZero"/>
        <c:crossBetween val="midCat"/>
        <c:dispUnits/>
      </c:valAx>
      <c:valAx>
        <c:axId val="6141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2950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1839-1901 UT 8/8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Data!$X$126:$X$252</c:f>
              <c:numCache>
                <c:ptCount val="127"/>
                <c:pt idx="0">
                  <c:v>2.670105</c:v>
                </c:pt>
                <c:pt idx="1">
                  <c:v>3.0432500000000005</c:v>
                </c:pt>
                <c:pt idx="2">
                  <c:v>3.416395</c:v>
                </c:pt>
                <c:pt idx="3">
                  <c:v>3.7897250000000007</c:v>
                </c:pt>
                <c:pt idx="4">
                  <c:v>4.163055</c:v>
                </c:pt>
                <c:pt idx="5">
                  <c:v>4.3511999999999995</c:v>
                </c:pt>
                <c:pt idx="6">
                  <c:v>4.7243450000000005</c:v>
                </c:pt>
                <c:pt idx="7">
                  <c:v>5.282675000000001</c:v>
                </c:pt>
                <c:pt idx="8">
                  <c:v>6.0260050000000005</c:v>
                </c:pt>
                <c:pt idx="9">
                  <c:v>6.584335</c:v>
                </c:pt>
                <c:pt idx="10">
                  <c:v>7.327665</c:v>
                </c:pt>
                <c:pt idx="11">
                  <c:v>8.440995000000001</c:v>
                </c:pt>
                <c:pt idx="12">
                  <c:v>9.554325</c:v>
                </c:pt>
                <c:pt idx="13">
                  <c:v>10.667655000000002</c:v>
                </c:pt>
                <c:pt idx="14">
                  <c:v>11.780985000000001</c:v>
                </c:pt>
                <c:pt idx="15">
                  <c:v>13.079315000000001</c:v>
                </c:pt>
                <c:pt idx="16">
                  <c:v>14.377645000000001</c:v>
                </c:pt>
                <c:pt idx="17">
                  <c:v>15.860975000000002</c:v>
                </c:pt>
                <c:pt idx="18">
                  <c:v>16.974305000000005</c:v>
                </c:pt>
                <c:pt idx="19">
                  <c:v>18.087635000000002</c:v>
                </c:pt>
                <c:pt idx="20">
                  <c:v>19.015780000000003</c:v>
                </c:pt>
                <c:pt idx="21">
                  <c:v>19.943925000000004</c:v>
                </c:pt>
                <c:pt idx="22">
                  <c:v>20.872255000000006</c:v>
                </c:pt>
                <c:pt idx="23">
                  <c:v>21.245585000000002</c:v>
                </c:pt>
                <c:pt idx="24">
                  <c:v>21.80373</c:v>
                </c:pt>
                <c:pt idx="25">
                  <c:v>22.546875000000004</c:v>
                </c:pt>
                <c:pt idx="26">
                  <c:v>23.105204999999998</c:v>
                </c:pt>
                <c:pt idx="27">
                  <c:v>23.478535000000004</c:v>
                </c:pt>
                <c:pt idx="28">
                  <c:v>23.666680000000003</c:v>
                </c:pt>
                <c:pt idx="29">
                  <c:v>24.224825</c:v>
                </c:pt>
                <c:pt idx="30">
                  <c:v>24.598155000000002</c:v>
                </c:pt>
                <c:pt idx="31">
                  <c:v>24.231485000000003</c:v>
                </c:pt>
                <c:pt idx="32">
                  <c:v>24.419815</c:v>
                </c:pt>
                <c:pt idx="33">
                  <c:v>24.793145000000006</c:v>
                </c:pt>
                <c:pt idx="34">
                  <c:v>25.166475000000002</c:v>
                </c:pt>
                <c:pt idx="35">
                  <c:v>25.169805</c:v>
                </c:pt>
                <c:pt idx="36">
                  <c:v>25.358135</c:v>
                </c:pt>
                <c:pt idx="37">
                  <c:v>25.731465</c:v>
                </c:pt>
                <c:pt idx="38">
                  <c:v>25.919795000000004</c:v>
                </c:pt>
                <c:pt idx="39">
                  <c:v>26.10794</c:v>
                </c:pt>
                <c:pt idx="40">
                  <c:v>26.111085000000003</c:v>
                </c:pt>
                <c:pt idx="41">
                  <c:v>26.484415000000002</c:v>
                </c:pt>
                <c:pt idx="42">
                  <c:v>26.672745000000003</c:v>
                </c:pt>
                <c:pt idx="43">
                  <c:v>27.04589</c:v>
                </c:pt>
                <c:pt idx="44">
                  <c:v>27.419035000000004</c:v>
                </c:pt>
                <c:pt idx="45">
                  <c:v>27.237365000000008</c:v>
                </c:pt>
                <c:pt idx="46">
                  <c:v>27.425695</c:v>
                </c:pt>
                <c:pt idx="47">
                  <c:v>27.243840000000002</c:v>
                </c:pt>
                <c:pt idx="48">
                  <c:v>27.061984999999996</c:v>
                </c:pt>
                <c:pt idx="49">
                  <c:v>26.880315000000007</c:v>
                </c:pt>
                <c:pt idx="50">
                  <c:v>26.328645000000005</c:v>
                </c:pt>
                <c:pt idx="51">
                  <c:v>26.331975000000003</c:v>
                </c:pt>
                <c:pt idx="52">
                  <c:v>25.965305000000004</c:v>
                </c:pt>
                <c:pt idx="53">
                  <c:v>25.598634999999998</c:v>
                </c:pt>
                <c:pt idx="54">
                  <c:v>25.416965000000005</c:v>
                </c:pt>
                <c:pt idx="55">
                  <c:v>25.050295000000002</c:v>
                </c:pt>
                <c:pt idx="56">
                  <c:v>25.053625000000007</c:v>
                </c:pt>
                <c:pt idx="57">
                  <c:v>24.871955000000003</c:v>
                </c:pt>
                <c:pt idx="58">
                  <c:v>24.875285</c:v>
                </c:pt>
                <c:pt idx="59">
                  <c:v>25.063615000000002</c:v>
                </c:pt>
                <c:pt idx="60">
                  <c:v>24.881945</c:v>
                </c:pt>
                <c:pt idx="61">
                  <c:v>24.885275000000004</c:v>
                </c:pt>
                <c:pt idx="62">
                  <c:v>24.88842</c:v>
                </c:pt>
                <c:pt idx="63">
                  <c:v>24.706565</c:v>
                </c:pt>
                <c:pt idx="64">
                  <c:v>24.524895</c:v>
                </c:pt>
                <c:pt idx="65">
                  <c:v>24.343225000000004</c:v>
                </c:pt>
                <c:pt idx="66">
                  <c:v>24.161370000000005</c:v>
                </c:pt>
                <c:pt idx="67">
                  <c:v>24.349515</c:v>
                </c:pt>
                <c:pt idx="68">
                  <c:v>24.167845</c:v>
                </c:pt>
                <c:pt idx="69">
                  <c:v>23.801175</c:v>
                </c:pt>
                <c:pt idx="70">
                  <c:v>23.619320000000002</c:v>
                </c:pt>
                <c:pt idx="71">
                  <c:v>23.437465000000003</c:v>
                </c:pt>
                <c:pt idx="72">
                  <c:v>23.255795000000006</c:v>
                </c:pt>
                <c:pt idx="73">
                  <c:v>22.889125000000003</c:v>
                </c:pt>
                <c:pt idx="74">
                  <c:v>22.522455000000004</c:v>
                </c:pt>
                <c:pt idx="75">
                  <c:v>22.710785</c:v>
                </c:pt>
                <c:pt idx="76">
                  <c:v>22.714115000000003</c:v>
                </c:pt>
                <c:pt idx="77">
                  <c:v>22.532445</c:v>
                </c:pt>
                <c:pt idx="78">
                  <c:v>22.535775</c:v>
                </c:pt>
                <c:pt idx="79">
                  <c:v>22.539105000000003</c:v>
                </c:pt>
                <c:pt idx="80">
                  <c:v>22.727435</c:v>
                </c:pt>
                <c:pt idx="81">
                  <c:v>22.545765</c:v>
                </c:pt>
                <c:pt idx="82">
                  <c:v>22.178910000000002</c:v>
                </c:pt>
                <c:pt idx="83">
                  <c:v>21.99724</c:v>
                </c:pt>
                <c:pt idx="84">
                  <c:v>21.630570000000002</c:v>
                </c:pt>
                <c:pt idx="85">
                  <c:v>20.8939</c:v>
                </c:pt>
                <c:pt idx="86">
                  <c:v>19.787045000000003</c:v>
                </c:pt>
                <c:pt idx="87">
                  <c:v>18.495190000000004</c:v>
                </c:pt>
                <c:pt idx="88">
                  <c:v>17.20352</c:v>
                </c:pt>
                <c:pt idx="89">
                  <c:v>15.726665000000002</c:v>
                </c:pt>
                <c:pt idx="90">
                  <c:v>14.249810000000002</c:v>
                </c:pt>
                <c:pt idx="91">
                  <c:v>12.772955000000001</c:v>
                </c:pt>
                <c:pt idx="92">
                  <c:v>11.481285000000002</c:v>
                </c:pt>
                <c:pt idx="93">
                  <c:v>10.189615000000002</c:v>
                </c:pt>
                <c:pt idx="94">
                  <c:v>9.082945</c:v>
                </c:pt>
                <c:pt idx="95">
                  <c:v>7.976275000000001</c:v>
                </c:pt>
                <c:pt idx="96">
                  <c:v>7.054605000000001</c:v>
                </c:pt>
                <c:pt idx="97">
                  <c:v>5.947935000000001</c:v>
                </c:pt>
                <c:pt idx="98">
                  <c:v>5.026265000000001</c:v>
                </c:pt>
                <c:pt idx="99">
                  <c:v>4.474595000000001</c:v>
                </c:pt>
                <c:pt idx="100">
                  <c:v>3.9229249999999998</c:v>
                </c:pt>
                <c:pt idx="101">
                  <c:v>3.55607</c:v>
                </c:pt>
                <c:pt idx="102">
                  <c:v>3.004215</c:v>
                </c:pt>
                <c:pt idx="103">
                  <c:v>2.822545</c:v>
                </c:pt>
                <c:pt idx="104">
                  <c:v>2.640875</c:v>
                </c:pt>
                <c:pt idx="105">
                  <c:v>2.45902</c:v>
                </c:pt>
                <c:pt idx="106">
                  <c:v>2.277165</c:v>
                </c:pt>
                <c:pt idx="107">
                  <c:v>2.09568</c:v>
                </c:pt>
                <c:pt idx="108">
                  <c:v>1.9140100000000002</c:v>
                </c:pt>
                <c:pt idx="109">
                  <c:v>1.7321549999999997</c:v>
                </c:pt>
                <c:pt idx="110">
                  <c:v>1.5503</c:v>
                </c:pt>
                <c:pt idx="111">
                  <c:v>1.3686300000000002</c:v>
                </c:pt>
                <c:pt idx="112">
                  <c:v>1.1869600000000002</c:v>
                </c:pt>
                <c:pt idx="113">
                  <c:v>1.0051050000000001</c:v>
                </c:pt>
                <c:pt idx="114">
                  <c:v>1.0084350000000002</c:v>
                </c:pt>
                <c:pt idx="115">
                  <c:v>1.0117649999999998</c:v>
                </c:pt>
                <c:pt idx="116">
                  <c:v>1.0150949999999999</c:v>
                </c:pt>
                <c:pt idx="117">
                  <c:v>1.018425</c:v>
                </c:pt>
                <c:pt idx="118">
                  <c:v>1.021755</c:v>
                </c:pt>
                <c:pt idx="119">
                  <c:v>1.0234200000000002</c:v>
                </c:pt>
                <c:pt idx="120">
                  <c:v>1.025085</c:v>
                </c:pt>
                <c:pt idx="121">
                  <c:v>1.02675</c:v>
                </c:pt>
                <c:pt idx="122">
                  <c:v>1.028415</c:v>
                </c:pt>
                <c:pt idx="123">
                  <c:v>1.03008</c:v>
                </c:pt>
              </c:numCache>
            </c:numRef>
          </c:xVal>
          <c:yVal>
            <c:numRef>
              <c:f>Data!$Z$126:$Z$252</c:f>
              <c:numCache>
                <c:ptCount val="127"/>
                <c:pt idx="0">
                  <c:v>89.56391628159155</c:v>
                </c:pt>
                <c:pt idx="1">
                  <c:v>91.18594018986401</c:v>
                </c:pt>
                <c:pt idx="2">
                  <c:v>147.3406741712832</c:v>
                </c:pt>
                <c:pt idx="3">
                  <c:v>184.16898188776727</c:v>
                </c:pt>
                <c:pt idx="4">
                  <c:v>210.45772999203217</c:v>
                </c:pt>
                <c:pt idx="5">
                  <c:v>233.52885402267603</c:v>
                </c:pt>
                <c:pt idx="6">
                  <c:v>259.9745813809872</c:v>
                </c:pt>
                <c:pt idx="7">
                  <c:v>279.86429477500855</c:v>
                </c:pt>
                <c:pt idx="8">
                  <c:v>293.981721378856</c:v>
                </c:pt>
                <c:pt idx="9">
                  <c:v>317.2864012449795</c:v>
                </c:pt>
                <c:pt idx="10">
                  <c:v>356.55260595449096</c:v>
                </c:pt>
                <c:pt idx="11">
                  <c:v>366.60784597869616</c:v>
                </c:pt>
                <c:pt idx="12">
                  <c:v>390.9583957892726</c:v>
                </c:pt>
                <c:pt idx="13">
                  <c:v>406.1085241246599</c:v>
                </c:pt>
                <c:pt idx="14">
                  <c:v>422.97448172935117</c:v>
                </c:pt>
                <c:pt idx="15">
                  <c:v>433.1105237226746</c:v>
                </c:pt>
                <c:pt idx="16">
                  <c:v>450.87842278459254</c:v>
                </c:pt>
                <c:pt idx="17">
                  <c:v>473.7788700693299</c:v>
                </c:pt>
                <c:pt idx="18">
                  <c:v>489.93194156342133</c:v>
                </c:pt>
                <c:pt idx="19">
                  <c:v>504.41137221025156</c:v>
                </c:pt>
                <c:pt idx="20">
                  <c:v>525.7506227158485</c:v>
                </c:pt>
                <c:pt idx="21">
                  <c:v>531.7354527925693</c:v>
                </c:pt>
                <c:pt idx="22">
                  <c:v>540.292699398975</c:v>
                </c:pt>
                <c:pt idx="23">
                  <c:v>563.44140955734</c:v>
                </c:pt>
                <c:pt idx="24">
                  <c:v>579.7700126006182</c:v>
                </c:pt>
                <c:pt idx="25">
                  <c:v>592.6837335775642</c:v>
                </c:pt>
                <c:pt idx="26">
                  <c:v>606.4805406924204</c:v>
                </c:pt>
                <c:pt idx="27">
                  <c:v>621.1648086604248</c:v>
                </c:pt>
                <c:pt idx="28">
                  <c:v>627.218827530254</c:v>
                </c:pt>
                <c:pt idx="29">
                  <c:v>638.4737286783262</c:v>
                </c:pt>
                <c:pt idx="30">
                  <c:v>655.8188031246145</c:v>
                </c:pt>
                <c:pt idx="31">
                  <c:v>677.5512190149313</c:v>
                </c:pt>
                <c:pt idx="32">
                  <c:v>681.0336897608752</c:v>
                </c:pt>
                <c:pt idx="33">
                  <c:v>688.00301570249</c:v>
                </c:pt>
                <c:pt idx="34">
                  <c:v>705.4519638584684</c:v>
                </c:pt>
                <c:pt idx="35">
                  <c:v>722.0624948556092</c:v>
                </c:pt>
                <c:pt idx="36">
                  <c:v>736.9527655322404</c:v>
                </c:pt>
                <c:pt idx="37">
                  <c:v>742.2145365639274</c:v>
                </c:pt>
                <c:pt idx="38">
                  <c:v>745.7242371115258</c:v>
                </c:pt>
                <c:pt idx="39">
                  <c:v>757.1410193906797</c:v>
                </c:pt>
                <c:pt idx="40">
                  <c:v>759.7778920369171</c:v>
                </c:pt>
                <c:pt idx="41">
                  <c:v>765.0541506314567</c:v>
                </c:pt>
                <c:pt idx="42">
                  <c:v>773.8553717754485</c:v>
                </c:pt>
                <c:pt idx="43">
                  <c:v>790.6034349940794</c:v>
                </c:pt>
                <c:pt idx="44">
                  <c:v>795.8993225281718</c:v>
                </c:pt>
                <c:pt idx="45">
                  <c:v>815.3465243251687</c:v>
                </c:pt>
                <c:pt idx="46">
                  <c:v>832.1785646610956</c:v>
                </c:pt>
                <c:pt idx="47">
                  <c:v>847.2677862064259</c:v>
                </c:pt>
                <c:pt idx="48">
                  <c:v>862.3844765002516</c:v>
                </c:pt>
                <c:pt idx="49">
                  <c:v>877.5287357344102</c:v>
                </c:pt>
                <c:pt idx="50">
                  <c:v>885.5574802335229</c:v>
                </c:pt>
                <c:pt idx="51">
                  <c:v>898.0620882981234</c:v>
                </c:pt>
                <c:pt idx="52">
                  <c:v>913.271613998623</c:v>
                </c:pt>
                <c:pt idx="53">
                  <c:v>927.6119545244387</c:v>
                </c:pt>
                <c:pt idx="54">
                  <c:v>949.1690064284048</c:v>
                </c:pt>
                <c:pt idx="55">
                  <c:v>951.8675770112179</c:v>
                </c:pt>
                <c:pt idx="56">
                  <c:v>953.667111392949</c:v>
                </c:pt>
                <c:pt idx="57">
                  <c:v>968.9789193350041</c:v>
                </c:pt>
                <c:pt idx="58">
                  <c:v>981.6098777903264</c:v>
                </c:pt>
                <c:pt idx="59">
                  <c:v>989.7399368947972</c:v>
                </c:pt>
                <c:pt idx="60">
                  <c:v>1011.4590897437249</c:v>
                </c:pt>
                <c:pt idx="61">
                  <c:v>1032.3267195788185</c:v>
                </c:pt>
                <c:pt idx="62">
                  <c:v>1045.964350123129</c:v>
                </c:pt>
                <c:pt idx="63">
                  <c:v>1063.2708968436355</c:v>
                </c:pt>
                <c:pt idx="64">
                  <c:v>1072.3941139467734</c:v>
                </c:pt>
                <c:pt idx="65">
                  <c:v>1076.0462091664992</c:v>
                </c:pt>
                <c:pt idx="66">
                  <c:v>1088.8412061078118</c:v>
                </c:pt>
                <c:pt idx="67">
                  <c:v>1101.655948422607</c:v>
                </c:pt>
                <c:pt idx="68">
                  <c:v>1109.9044522019865</c:v>
                </c:pt>
                <c:pt idx="69">
                  <c:v>1118.1611575552738</c:v>
                </c:pt>
                <c:pt idx="70">
                  <c:v>1131.0212618078685</c:v>
                </c:pt>
                <c:pt idx="71">
                  <c:v>1149.4274565809296</c:v>
                </c:pt>
                <c:pt idx="72">
                  <c:v>1165.104864016615</c:v>
                </c:pt>
                <c:pt idx="73">
                  <c:v>1170.6451409075528</c:v>
                </c:pt>
                <c:pt idx="74">
                  <c:v>1196.5487535367793</c:v>
                </c:pt>
                <c:pt idx="75">
                  <c:v>1200.255874746562</c:v>
                </c:pt>
                <c:pt idx="76">
                  <c:v>1227.1821117665636</c:v>
                </c:pt>
                <c:pt idx="77">
                  <c:v>1240.2123004083603</c:v>
                </c:pt>
                <c:pt idx="78">
                  <c:v>1245.8029321536421</c:v>
                </c:pt>
                <c:pt idx="79">
                  <c:v>1242.0754261446925</c:v>
                </c:pt>
                <c:pt idx="80">
                  <c:v>1273.8126889960847</c:v>
                </c:pt>
                <c:pt idx="81">
                  <c:v>1277.5544718112267</c:v>
                </c:pt>
                <c:pt idx="82">
                  <c:v>1300.0406451958681</c:v>
                </c:pt>
                <c:pt idx="83">
                  <c:v>1333.8844879669487</c:v>
                </c:pt>
                <c:pt idx="84">
                  <c:v>1357.4685747427823</c:v>
                </c:pt>
                <c:pt idx="85">
                  <c:v>1370.7049795956937</c:v>
                </c:pt>
                <c:pt idx="86">
                  <c:v>1401.9888107941001</c:v>
                </c:pt>
                <c:pt idx="87">
                  <c:v>1413.3940336542043</c:v>
                </c:pt>
                <c:pt idx="88">
                  <c:v>1430.5312931986275</c:v>
                </c:pt>
                <c:pt idx="89">
                  <c:v>1446.749021752216</c:v>
                </c:pt>
                <c:pt idx="90">
                  <c:v>1467.783797557629</c:v>
                </c:pt>
                <c:pt idx="91">
                  <c:v>1478.3212004934614</c:v>
                </c:pt>
                <c:pt idx="92">
                  <c:v>1495.5931185178936</c:v>
                </c:pt>
                <c:pt idx="93">
                  <c:v>1519.641647842482</c:v>
                </c:pt>
                <c:pt idx="94">
                  <c:v>1547.6254741964315</c:v>
                </c:pt>
                <c:pt idx="95">
                  <c:v>1563.1052901614325</c:v>
                </c:pt>
                <c:pt idx="96">
                  <c:v>1580.5546457178552</c:v>
                </c:pt>
                <c:pt idx="97">
                  <c:v>1588.3217000636114</c:v>
                </c:pt>
                <c:pt idx="98">
                  <c:v>1618.487842400155</c:v>
                </c:pt>
                <c:pt idx="99">
                  <c:v>1637.031080530375</c:v>
                </c:pt>
                <c:pt idx="100">
                  <c:v>1655.6158195520818</c:v>
                </c:pt>
                <c:pt idx="101">
                  <c:v>1661.4933363990842</c:v>
                </c:pt>
                <c:pt idx="102">
                  <c:v>1675.2237421738287</c:v>
                </c:pt>
                <c:pt idx="103">
                  <c:v>1694.8780741231667</c:v>
                </c:pt>
                <c:pt idx="104">
                  <c:v>1723.4597402000245</c:v>
                </c:pt>
                <c:pt idx="105">
                  <c:v>1747.1881565037716</c:v>
                </c:pt>
                <c:pt idx="106">
                  <c:v>1769.991690809716</c:v>
                </c:pt>
                <c:pt idx="107">
                  <c:v>1794.8493737795607</c:v>
                </c:pt>
                <c:pt idx="108">
                  <c:v>1815.7874864292214</c:v>
                </c:pt>
                <c:pt idx="109">
                  <c:v>1838.7804441829978</c:v>
                </c:pt>
                <c:pt idx="110">
                  <c:v>1868.867257430065</c:v>
                </c:pt>
                <c:pt idx="111">
                  <c:v>1875.9032270580497</c:v>
                </c:pt>
                <c:pt idx="112">
                  <c:v>1893.0154427415314</c:v>
                </c:pt>
                <c:pt idx="113">
                  <c:v>1913.192712715112</c:v>
                </c:pt>
                <c:pt idx="114">
                  <c:v>1929.3699030197997</c:v>
                </c:pt>
                <c:pt idx="115">
                  <c:v>1951.6651239043285</c:v>
                </c:pt>
                <c:pt idx="116">
                  <c:v>1973.0029121898665</c:v>
                </c:pt>
                <c:pt idx="117">
                  <c:v>1994.3956712229979</c:v>
                </c:pt>
                <c:pt idx="118">
                  <c:v>2014.8210938247446</c:v>
                </c:pt>
                <c:pt idx="119">
                  <c:v>2002.559812347137</c:v>
                </c:pt>
                <c:pt idx="120">
                  <c:v>1988.2778285798713</c:v>
                </c:pt>
                <c:pt idx="121">
                  <c:v>1960.803177323656</c:v>
                </c:pt>
                <c:pt idx="122">
                  <c:v>1966.9008043547108</c:v>
                </c:pt>
                <c:pt idx="123">
                  <c:v>1976.0556484678598</c:v>
                </c:pt>
                <c:pt idx="124">
                  <c:v>1986.2395489005166</c:v>
                </c:pt>
                <c:pt idx="125">
                  <c:v>2004.6021024144911</c:v>
                </c:pt>
                <c:pt idx="126">
                  <c:v>2011.7540757392799</c:v>
                </c:pt>
              </c:numCache>
            </c:numRef>
          </c:yVal>
          <c:smooth val="0"/>
        </c:ser>
        <c:axId val="43896126"/>
        <c:axId val="65028103"/>
      </c:scatterChart>
      <c:valAx>
        <c:axId val="43896126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028103"/>
        <c:crosses val="autoZero"/>
        <c:crossBetween val="midCat"/>
        <c:dispUnits/>
      </c:valAx>
      <c:valAx>
        <c:axId val="65028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8961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9.140625" style="17" customWidth="1"/>
    <col min="3" max="3" width="9.140625" style="2" customWidth="1"/>
    <col min="4" max="4" width="9.140625" style="18" customWidth="1"/>
    <col min="5" max="5" width="9.140625" style="3" customWidth="1"/>
    <col min="6" max="6" width="9.140625" style="20" customWidth="1"/>
    <col min="7" max="7" width="9.57421875" style="69" bestFit="1" customWidth="1"/>
    <col min="8" max="8" width="10.140625" style="69" bestFit="1" customWidth="1"/>
    <col min="9" max="9" width="9.140625" style="21" customWidth="1"/>
    <col min="10" max="10" width="9.140625" style="4" customWidth="1"/>
    <col min="11" max="13" width="9.140625" style="22" customWidth="1"/>
    <col min="14" max="14" width="9.140625" style="23" customWidth="1"/>
    <col min="15" max="18" width="9.140625" style="4" customWidth="1"/>
    <col min="19" max="19" width="9.140625" style="26" customWidth="1"/>
    <col min="20" max="21" width="9.140625" style="17" customWidth="1"/>
    <col min="22" max="22" width="9.140625" style="26" customWidth="1"/>
    <col min="23" max="24" width="9.140625" style="32" customWidth="1"/>
    <col min="25" max="25" width="9.140625" style="27" customWidth="1"/>
    <col min="26" max="26" width="9.140625" style="23" customWidth="1"/>
  </cols>
  <sheetData>
    <row r="1" spans="1:42" s="51" customFormat="1" ht="12.75">
      <c r="A1" s="33" t="s">
        <v>35</v>
      </c>
      <c r="B1" s="34"/>
      <c r="C1" s="35"/>
      <c r="D1" s="36"/>
      <c r="E1" s="37"/>
      <c r="F1" s="38"/>
      <c r="G1" s="68"/>
      <c r="H1" s="68"/>
      <c r="I1" s="39"/>
      <c r="J1" s="39"/>
      <c r="K1" s="40"/>
      <c r="L1" s="40"/>
      <c r="M1" s="40"/>
      <c r="N1" s="41"/>
      <c r="O1" s="41"/>
      <c r="P1" s="42"/>
      <c r="Q1" s="42"/>
      <c r="R1" s="43"/>
      <c r="S1" s="45"/>
      <c r="T1" s="37"/>
      <c r="U1" s="37"/>
      <c r="V1" s="45"/>
      <c r="W1" s="44"/>
      <c r="X1" s="44"/>
      <c r="Y1" s="46"/>
      <c r="Z1" s="41"/>
      <c r="AA1" s="47"/>
      <c r="AB1" s="34"/>
      <c r="AC1" s="48"/>
      <c r="AD1" s="49"/>
      <c r="AE1" s="49"/>
      <c r="AF1" s="34"/>
      <c r="AG1" s="50"/>
      <c r="AH1" s="50"/>
      <c r="AI1" s="50"/>
      <c r="AJ1" s="50"/>
      <c r="AK1" s="50"/>
      <c r="AL1" s="50"/>
      <c r="AM1" s="50"/>
      <c r="AN1" s="50"/>
      <c r="AO1" s="50"/>
      <c r="AP1" s="50"/>
    </row>
    <row r="2" spans="1:42" s="51" customFormat="1" ht="12.75">
      <c r="A2" s="51" t="s">
        <v>38</v>
      </c>
      <c r="B2" s="34"/>
      <c r="C2" s="35"/>
      <c r="D2" s="36"/>
      <c r="E2" s="37"/>
      <c r="F2" s="38"/>
      <c r="G2" s="68"/>
      <c r="H2" s="68"/>
      <c r="I2" s="39"/>
      <c r="J2" s="39"/>
      <c r="K2" s="40"/>
      <c r="L2" s="40"/>
      <c r="M2" s="40"/>
      <c r="N2" s="41"/>
      <c r="O2" s="41"/>
      <c r="P2" s="42"/>
      <c r="Q2" s="42"/>
      <c r="R2" s="43"/>
      <c r="S2" s="45"/>
      <c r="T2" s="37"/>
      <c r="U2" s="37"/>
      <c r="V2" s="45"/>
      <c r="W2" s="44"/>
      <c r="X2" s="44"/>
      <c r="Y2" s="46"/>
      <c r="Z2" s="41"/>
      <c r="AA2" s="47"/>
      <c r="AB2" s="34"/>
      <c r="AC2" s="48"/>
      <c r="AD2" s="49"/>
      <c r="AE2" s="49"/>
      <c r="AF2" s="34"/>
      <c r="AG2" s="50"/>
      <c r="AH2" s="50"/>
      <c r="AI2" s="50"/>
      <c r="AJ2" s="50"/>
      <c r="AK2" s="50"/>
      <c r="AL2" s="50"/>
      <c r="AM2" s="50"/>
      <c r="AN2" s="50"/>
      <c r="AO2" s="50"/>
      <c r="AP2" s="50"/>
    </row>
    <row r="3" spans="1:42" s="51" customFormat="1" ht="12.75">
      <c r="A3" s="51" t="s">
        <v>677</v>
      </c>
      <c r="B3" s="34"/>
      <c r="C3" s="35"/>
      <c r="D3" s="36"/>
      <c r="E3" s="37"/>
      <c r="F3" s="38"/>
      <c r="G3" s="68"/>
      <c r="H3" s="68"/>
      <c r="I3" s="39"/>
      <c r="J3" s="39"/>
      <c r="K3" s="40"/>
      <c r="L3" s="40"/>
      <c r="M3" s="40"/>
      <c r="N3" s="41"/>
      <c r="O3" s="41"/>
      <c r="P3" s="42"/>
      <c r="Q3" s="42"/>
      <c r="R3" s="43"/>
      <c r="S3" s="45"/>
      <c r="T3" s="37"/>
      <c r="U3" s="37"/>
      <c r="V3" s="45"/>
      <c r="W3" s="44"/>
      <c r="X3" s="44"/>
      <c r="Y3" s="46"/>
      <c r="Z3" s="41"/>
      <c r="AA3" s="47"/>
      <c r="AB3" s="34"/>
      <c r="AC3" s="48"/>
      <c r="AD3" s="49"/>
      <c r="AE3" s="49"/>
      <c r="AF3" s="34"/>
      <c r="AG3" s="50"/>
      <c r="AH3" s="50"/>
      <c r="AI3" s="50"/>
      <c r="AJ3" s="50"/>
      <c r="AK3" s="50"/>
      <c r="AL3" s="50"/>
      <c r="AM3" s="50"/>
      <c r="AN3" s="50"/>
      <c r="AO3" s="50"/>
      <c r="AP3" s="50"/>
    </row>
    <row r="4" spans="1:42" s="51" customFormat="1" ht="12.75">
      <c r="A4" s="51" t="s">
        <v>36</v>
      </c>
      <c r="B4" s="34"/>
      <c r="C4" s="35"/>
      <c r="D4" s="36"/>
      <c r="E4" s="37"/>
      <c r="F4" s="38"/>
      <c r="G4" s="68"/>
      <c r="H4" s="68"/>
      <c r="I4" s="39"/>
      <c r="J4" s="39"/>
      <c r="K4" s="40"/>
      <c r="L4" s="40"/>
      <c r="M4" s="40"/>
      <c r="N4" s="41"/>
      <c r="O4" s="41"/>
      <c r="P4" s="42"/>
      <c r="Q4" s="42"/>
      <c r="R4" s="43"/>
      <c r="S4" s="45"/>
      <c r="T4" s="37"/>
      <c r="U4" s="37"/>
      <c r="V4" s="45"/>
      <c r="W4" s="44"/>
      <c r="X4" s="44"/>
      <c r="Y4" s="46"/>
      <c r="Z4" s="41"/>
      <c r="AA4" s="47"/>
      <c r="AB4" s="34"/>
      <c r="AC4" s="48"/>
      <c r="AD4" s="49"/>
      <c r="AE4" s="49"/>
      <c r="AF4" s="34"/>
      <c r="AG4" s="50"/>
      <c r="AH4" s="50"/>
      <c r="AI4" s="50"/>
      <c r="AJ4" s="50"/>
      <c r="AK4" s="50"/>
      <c r="AL4" s="50"/>
      <c r="AM4" s="50"/>
      <c r="AN4" s="50"/>
      <c r="AO4" s="50"/>
      <c r="AP4" s="50"/>
    </row>
    <row r="5" spans="1:42" s="51" customFormat="1" ht="12.75">
      <c r="A5" s="51" t="s">
        <v>37</v>
      </c>
      <c r="B5" s="34"/>
      <c r="C5" s="35"/>
      <c r="D5" s="36"/>
      <c r="E5" s="37"/>
      <c r="F5" s="38"/>
      <c r="G5" s="68"/>
      <c r="H5" s="68"/>
      <c r="I5" s="39"/>
      <c r="J5" s="39"/>
      <c r="K5" s="40"/>
      <c r="L5" s="40"/>
      <c r="M5" s="40"/>
      <c r="N5" s="41"/>
      <c r="O5" s="41"/>
      <c r="P5" s="42"/>
      <c r="Q5" s="42"/>
      <c r="R5" s="43"/>
      <c r="S5" s="45"/>
      <c r="T5" s="37"/>
      <c r="U5" s="37"/>
      <c r="V5" s="45"/>
      <c r="W5" s="44"/>
      <c r="X5" s="44"/>
      <c r="Y5" s="46"/>
      <c r="Z5" s="41"/>
      <c r="AA5" s="47"/>
      <c r="AB5" s="34"/>
      <c r="AC5" s="48"/>
      <c r="AD5" s="49"/>
      <c r="AE5" s="49"/>
      <c r="AF5" s="34"/>
      <c r="AG5" s="50"/>
      <c r="AH5" s="50"/>
      <c r="AI5" s="50"/>
      <c r="AJ5" s="50"/>
      <c r="AK5" s="50"/>
      <c r="AL5" s="50"/>
      <c r="AM5" s="50"/>
      <c r="AN5" s="50"/>
      <c r="AO5" s="50"/>
      <c r="AP5" s="50"/>
    </row>
    <row r="6" spans="1:42" ht="14.25">
      <c r="A6" t="s">
        <v>672</v>
      </c>
      <c r="B6" s="31"/>
      <c r="D6" s="52"/>
      <c r="E6" s="17"/>
      <c r="J6" s="21"/>
      <c r="O6" s="23"/>
      <c r="R6" s="26"/>
      <c r="S6" s="53"/>
      <c r="V6" s="53"/>
      <c r="AA6" s="54"/>
      <c r="AB6" s="31"/>
      <c r="AC6" s="55"/>
      <c r="AD6" s="56"/>
      <c r="AE6" s="56"/>
      <c r="AF6" s="31"/>
      <c r="AG6" s="57"/>
      <c r="AH6" s="57"/>
      <c r="AI6" s="57"/>
      <c r="AJ6" s="57"/>
      <c r="AK6" s="57"/>
      <c r="AL6" s="57"/>
      <c r="AM6" s="57"/>
      <c r="AN6" s="57"/>
      <c r="AO6" s="57"/>
      <c r="AP6" s="57"/>
    </row>
    <row r="7" spans="1:26" ht="14.25">
      <c r="A7" s="5" t="s">
        <v>0</v>
      </c>
      <c r="B7" s="6" t="s">
        <v>6</v>
      </c>
      <c r="C7" s="7" t="s">
        <v>7</v>
      </c>
      <c r="D7" s="8" t="s">
        <v>8</v>
      </c>
      <c r="E7" s="9" t="s">
        <v>9</v>
      </c>
      <c r="F7" s="19" t="s">
        <v>10</v>
      </c>
      <c r="G7" s="67" t="s">
        <v>674</v>
      </c>
      <c r="H7" s="67" t="s">
        <v>675</v>
      </c>
      <c r="I7" s="10" t="s">
        <v>1</v>
      </c>
      <c r="J7" s="11" t="s">
        <v>11</v>
      </c>
      <c r="K7" s="12" t="s">
        <v>12</v>
      </c>
      <c r="L7" s="12" t="s">
        <v>13</v>
      </c>
      <c r="M7" s="12" t="s">
        <v>14</v>
      </c>
      <c r="N7" s="13" t="s">
        <v>15</v>
      </c>
      <c r="O7" s="14" t="s">
        <v>2</v>
      </c>
      <c r="P7" s="14" t="s">
        <v>3</v>
      </c>
      <c r="Q7" s="14" t="s">
        <v>16</v>
      </c>
      <c r="R7" s="25" t="s">
        <v>27</v>
      </c>
      <c r="S7" s="29" t="s">
        <v>4</v>
      </c>
      <c r="T7" s="16" t="s">
        <v>29</v>
      </c>
      <c r="U7" s="16" t="s">
        <v>30</v>
      </c>
      <c r="V7" s="29" t="s">
        <v>33</v>
      </c>
      <c r="W7" s="28" t="s">
        <v>31</v>
      </c>
      <c r="X7" s="28" t="s">
        <v>32</v>
      </c>
      <c r="Y7" s="30" t="s">
        <v>5</v>
      </c>
      <c r="Z7" s="13" t="s">
        <v>15</v>
      </c>
    </row>
    <row r="8" spans="1:26" ht="14.25">
      <c r="A8" s="15" t="s">
        <v>17</v>
      </c>
      <c r="B8" s="16">
        <v>2000</v>
      </c>
      <c r="C8" s="7" t="s">
        <v>18</v>
      </c>
      <c r="D8" s="8" t="s">
        <v>19</v>
      </c>
      <c r="E8" s="9" t="s">
        <v>20</v>
      </c>
      <c r="F8" s="19" t="s">
        <v>21</v>
      </c>
      <c r="G8" s="67" t="s">
        <v>676</v>
      </c>
      <c r="H8" s="67" t="s">
        <v>676</v>
      </c>
      <c r="I8" s="10" t="s">
        <v>22</v>
      </c>
      <c r="J8" s="11" t="s">
        <v>22</v>
      </c>
      <c r="K8" s="12" t="s">
        <v>23</v>
      </c>
      <c r="L8" s="12" t="s">
        <v>23</v>
      </c>
      <c r="M8" s="12" t="s">
        <v>23</v>
      </c>
      <c r="N8" s="13" t="s">
        <v>23</v>
      </c>
      <c r="O8" s="14" t="s">
        <v>24</v>
      </c>
      <c r="P8" s="14" t="s">
        <v>25</v>
      </c>
      <c r="Q8" s="14" t="s">
        <v>26</v>
      </c>
      <c r="R8" s="25" t="s">
        <v>28</v>
      </c>
      <c r="S8" s="29" t="s">
        <v>34</v>
      </c>
      <c r="T8" s="16" t="s">
        <v>26</v>
      </c>
      <c r="U8" s="16" t="s">
        <v>26</v>
      </c>
      <c r="V8" s="29" t="s">
        <v>34</v>
      </c>
      <c r="W8" s="28" t="s">
        <v>26</v>
      </c>
      <c r="X8" s="28" t="s">
        <v>26</v>
      </c>
      <c r="Y8" s="30" t="s">
        <v>34</v>
      </c>
      <c r="Z8" s="13" t="s">
        <v>23</v>
      </c>
    </row>
    <row r="9" spans="1:26" ht="12.75">
      <c r="A9" s="1">
        <v>36746</v>
      </c>
      <c r="B9" s="17">
        <v>221</v>
      </c>
      <c r="C9" s="2">
        <v>0.763900459</v>
      </c>
      <c r="D9" s="18">
        <v>0.763900459</v>
      </c>
      <c r="E9" s="3">
        <v>0</v>
      </c>
      <c r="F9" s="20">
        <v>0</v>
      </c>
      <c r="G9" s="2">
        <v>35.87924483</v>
      </c>
      <c r="H9" s="2">
        <v>-78.78454428</v>
      </c>
      <c r="I9" s="21">
        <v>1044.4</v>
      </c>
      <c r="J9" s="4">
        <f>(I9-26.4)</f>
        <v>1018.0000000000001</v>
      </c>
      <c r="K9" s="22">
        <f aca="true" t="shared" si="0" ref="K9:K72">(8303.951372*(LN(1013.25/J9)))</f>
        <v>-38.837012593594956</v>
      </c>
      <c r="L9" s="22">
        <f>(K9+172.7)</f>
        <v>133.86298740640504</v>
      </c>
      <c r="M9" s="22">
        <f aca="true" t="shared" si="1" ref="M9:M72">(K9+181.7)</f>
        <v>142.86298740640504</v>
      </c>
      <c r="N9" s="23">
        <f aca="true" t="shared" si="2" ref="N9:N72">AVERAGE(L9:M9)</f>
        <v>138.36298740640504</v>
      </c>
      <c r="O9" s="4">
        <v>34.5</v>
      </c>
      <c r="P9" s="4">
        <v>52.1</v>
      </c>
      <c r="Y9" s="27">
        <v>0.008</v>
      </c>
      <c r="Z9" s="23">
        <v>138.36298740640504</v>
      </c>
    </row>
    <row r="10" spans="1:26" ht="12.75">
      <c r="A10" s="1">
        <v>36746</v>
      </c>
      <c r="B10" s="17">
        <v>221</v>
      </c>
      <c r="C10" s="2">
        <v>0.764004648</v>
      </c>
      <c r="D10" s="18">
        <v>0.764004648</v>
      </c>
      <c r="E10" s="3">
        <v>9</v>
      </c>
      <c r="F10" s="20">
        <v>0</v>
      </c>
      <c r="G10" s="2">
        <v>35.87923733</v>
      </c>
      <c r="H10" s="2">
        <v>-78.7845545</v>
      </c>
      <c r="I10" s="21">
        <v>1044.1</v>
      </c>
      <c r="J10" s="4">
        <f aca="true" t="shared" si="3" ref="J10:J73">(I10-26.4)</f>
        <v>1017.6999999999999</v>
      </c>
      <c r="K10" s="22">
        <f t="shared" si="0"/>
        <v>-36.389514996075064</v>
      </c>
      <c r="L10" s="22">
        <f aca="true" t="shared" si="4" ref="L10:L73">(K10+172.7)</f>
        <v>136.31048500392492</v>
      </c>
      <c r="M10" s="22">
        <f t="shared" si="1"/>
        <v>145.31048500392492</v>
      </c>
      <c r="N10" s="23">
        <f t="shared" si="2"/>
        <v>140.81048500392492</v>
      </c>
      <c r="O10" s="4">
        <v>34.7</v>
      </c>
      <c r="P10" s="4">
        <v>52.2</v>
      </c>
      <c r="Y10" s="27">
        <v>0.002</v>
      </c>
      <c r="Z10" s="23">
        <v>140.81048500392492</v>
      </c>
    </row>
    <row r="11" spans="1:26" ht="12.75">
      <c r="A11" s="1">
        <v>36746</v>
      </c>
      <c r="B11" s="17">
        <v>221</v>
      </c>
      <c r="C11" s="2">
        <v>0.7641204</v>
      </c>
      <c r="D11" s="18">
        <v>0.7641204</v>
      </c>
      <c r="E11" s="3">
        <v>19</v>
      </c>
      <c r="F11" s="20">
        <v>0</v>
      </c>
      <c r="G11" s="2">
        <v>35.87924036</v>
      </c>
      <c r="H11" s="2">
        <v>-78.78455457</v>
      </c>
      <c r="I11" s="21">
        <v>1044.3</v>
      </c>
      <c r="J11" s="4">
        <f t="shared" si="3"/>
        <v>1017.9</v>
      </c>
      <c r="K11" s="22">
        <f t="shared" si="0"/>
        <v>-38.02126021099375</v>
      </c>
      <c r="L11" s="22">
        <f t="shared" si="4"/>
        <v>134.67873978900624</v>
      </c>
      <c r="M11" s="22">
        <f t="shared" si="1"/>
        <v>143.67873978900624</v>
      </c>
      <c r="N11" s="23">
        <f t="shared" si="2"/>
        <v>139.17873978900624</v>
      </c>
      <c r="O11" s="4">
        <v>34.8</v>
      </c>
      <c r="P11" s="4">
        <v>51.9</v>
      </c>
      <c r="Y11" s="27">
        <v>-0.009</v>
      </c>
      <c r="Z11" s="23">
        <v>139.17873978900624</v>
      </c>
    </row>
    <row r="12" spans="1:26" ht="12.75">
      <c r="A12" s="1">
        <v>36746</v>
      </c>
      <c r="B12" s="17">
        <v>221</v>
      </c>
      <c r="C12" s="2">
        <v>0.764236093</v>
      </c>
      <c r="D12" s="18">
        <v>0.764236093</v>
      </c>
      <c r="E12" s="3">
        <v>29</v>
      </c>
      <c r="F12" s="20">
        <v>0</v>
      </c>
      <c r="G12" s="2">
        <v>35.8792404</v>
      </c>
      <c r="H12" s="2">
        <v>-78.78456571</v>
      </c>
      <c r="I12" s="21">
        <v>1044.3</v>
      </c>
      <c r="J12" s="4">
        <f t="shared" si="3"/>
        <v>1017.9</v>
      </c>
      <c r="K12" s="22">
        <f t="shared" si="0"/>
        <v>-38.02126021099375</v>
      </c>
      <c r="L12" s="22">
        <f t="shared" si="4"/>
        <v>134.67873978900624</v>
      </c>
      <c r="M12" s="22">
        <f t="shared" si="1"/>
        <v>143.67873978900624</v>
      </c>
      <c r="N12" s="23">
        <f t="shared" si="2"/>
        <v>139.17873978900624</v>
      </c>
      <c r="O12" s="4">
        <v>34.9</v>
      </c>
      <c r="P12" s="4">
        <v>51.8</v>
      </c>
      <c r="R12" s="24">
        <v>7.07E-05</v>
      </c>
      <c r="Y12" s="27">
        <v>0.04</v>
      </c>
      <c r="Z12" s="23">
        <v>139.17873978900624</v>
      </c>
    </row>
    <row r="13" spans="1:26" ht="12.75">
      <c r="A13" s="1">
        <v>36746</v>
      </c>
      <c r="B13" s="17">
        <v>221</v>
      </c>
      <c r="C13" s="2">
        <v>0.764351845</v>
      </c>
      <c r="D13" s="18">
        <v>0.764351845</v>
      </c>
      <c r="E13" s="3">
        <v>39</v>
      </c>
      <c r="F13" s="20">
        <v>0</v>
      </c>
      <c r="G13" s="2">
        <v>35.87918566</v>
      </c>
      <c r="H13" s="2">
        <v>-78.78453604</v>
      </c>
      <c r="I13" s="21">
        <v>1044.2</v>
      </c>
      <c r="J13" s="4">
        <f t="shared" si="3"/>
        <v>1017.8000000000001</v>
      </c>
      <c r="K13" s="22">
        <f t="shared" si="0"/>
        <v>-37.205427683738485</v>
      </c>
      <c r="L13" s="22">
        <f t="shared" si="4"/>
        <v>135.4945723162615</v>
      </c>
      <c r="M13" s="22">
        <f t="shared" si="1"/>
        <v>144.4945723162615</v>
      </c>
      <c r="N13" s="23">
        <f t="shared" si="2"/>
        <v>139.9945723162615</v>
      </c>
      <c r="O13" s="4">
        <v>35</v>
      </c>
      <c r="P13" s="4">
        <v>51.8</v>
      </c>
      <c r="R13"/>
      <c r="Y13" s="27">
        <v>0.041</v>
      </c>
      <c r="Z13" s="23">
        <v>139.9945723162615</v>
      </c>
    </row>
    <row r="14" spans="1:26" ht="12.75">
      <c r="A14" s="1">
        <v>36746</v>
      </c>
      <c r="B14" s="17">
        <v>221</v>
      </c>
      <c r="C14" s="2">
        <v>0.764467597</v>
      </c>
      <c r="D14" s="18">
        <v>0.764467597</v>
      </c>
      <c r="E14" s="3">
        <v>49</v>
      </c>
      <c r="F14" s="20">
        <v>0</v>
      </c>
      <c r="G14" s="2">
        <v>35.87904061</v>
      </c>
      <c r="H14" s="2">
        <v>-78.78437483</v>
      </c>
      <c r="I14" s="21">
        <v>1044.5</v>
      </c>
      <c r="J14" s="4">
        <f t="shared" si="3"/>
        <v>1018.1</v>
      </c>
      <c r="K14" s="22">
        <f t="shared" si="0"/>
        <v>-39.65268484728328</v>
      </c>
      <c r="L14" s="22">
        <f t="shared" si="4"/>
        <v>133.0473151527167</v>
      </c>
      <c r="M14" s="22">
        <f t="shared" si="1"/>
        <v>142.0473151527167</v>
      </c>
      <c r="N14" s="23">
        <f t="shared" si="2"/>
        <v>137.5473151527167</v>
      </c>
      <c r="O14" s="4">
        <v>35.2</v>
      </c>
      <c r="P14" s="4">
        <v>51.8</v>
      </c>
      <c r="R14"/>
      <c r="Y14" s="27">
        <v>0.038</v>
      </c>
      <c r="Z14" s="23">
        <v>137.5473151527167</v>
      </c>
    </row>
    <row r="15" spans="1:26" ht="12.75">
      <c r="A15" s="1">
        <v>36746</v>
      </c>
      <c r="B15" s="17">
        <v>221</v>
      </c>
      <c r="C15" s="2">
        <v>0.764583349</v>
      </c>
      <c r="D15" s="18">
        <v>0.764583349</v>
      </c>
      <c r="E15" s="3">
        <v>59</v>
      </c>
      <c r="F15" s="20">
        <v>0</v>
      </c>
      <c r="G15" s="2">
        <v>35.87892081</v>
      </c>
      <c r="H15" s="2">
        <v>-78.7841973</v>
      </c>
      <c r="I15" s="21">
        <v>1044.7</v>
      </c>
      <c r="J15" s="4">
        <f t="shared" si="3"/>
        <v>1018.3000000000001</v>
      </c>
      <c r="K15" s="22">
        <f t="shared" si="0"/>
        <v>-41.28378903088148</v>
      </c>
      <c r="L15" s="22">
        <f t="shared" si="4"/>
        <v>131.4162109691185</v>
      </c>
      <c r="M15" s="22">
        <f t="shared" si="1"/>
        <v>140.4162109691185</v>
      </c>
      <c r="N15" s="23">
        <f t="shared" si="2"/>
        <v>135.9162109691185</v>
      </c>
      <c r="O15" s="4">
        <v>35.2</v>
      </c>
      <c r="P15" s="4">
        <v>51.5</v>
      </c>
      <c r="R15"/>
      <c r="Y15" s="27">
        <v>-0.031</v>
      </c>
      <c r="Z15" s="23">
        <v>135.9162109691185</v>
      </c>
    </row>
    <row r="16" spans="1:26" ht="12.75">
      <c r="A16" s="1">
        <v>36746</v>
      </c>
      <c r="B16" s="17">
        <v>221</v>
      </c>
      <c r="C16" s="2">
        <v>0.764699101</v>
      </c>
      <c r="D16" s="18">
        <v>0.764699101</v>
      </c>
      <c r="E16" s="3">
        <v>69</v>
      </c>
      <c r="F16" s="20">
        <v>0</v>
      </c>
      <c r="G16" s="2">
        <v>35.87874611</v>
      </c>
      <c r="H16" s="2">
        <v>-78.78394633</v>
      </c>
      <c r="I16" s="21">
        <v>1044.5</v>
      </c>
      <c r="J16" s="4">
        <f t="shared" si="3"/>
        <v>1018.1</v>
      </c>
      <c r="K16" s="22">
        <f t="shared" si="0"/>
        <v>-39.65268484728328</v>
      </c>
      <c r="L16" s="22">
        <f t="shared" si="4"/>
        <v>133.0473151527167</v>
      </c>
      <c r="M16" s="22">
        <f t="shared" si="1"/>
        <v>142.0473151527167</v>
      </c>
      <c r="N16" s="23">
        <f t="shared" si="2"/>
        <v>137.5473151527167</v>
      </c>
      <c r="O16" s="4">
        <v>35</v>
      </c>
      <c r="P16" s="4">
        <v>51.7</v>
      </c>
      <c r="R16"/>
      <c r="Y16" s="27">
        <v>0.036</v>
      </c>
      <c r="Z16" s="23">
        <v>137.5473151527167</v>
      </c>
    </row>
    <row r="17" spans="1:26" ht="12.75">
      <c r="A17" s="1">
        <v>36746</v>
      </c>
      <c r="B17" s="17">
        <v>221</v>
      </c>
      <c r="C17" s="2">
        <v>0.764814794</v>
      </c>
      <c r="D17" s="18">
        <v>0.764814794</v>
      </c>
      <c r="E17" s="3">
        <v>79</v>
      </c>
      <c r="F17" s="20">
        <v>0</v>
      </c>
      <c r="G17" s="2">
        <v>35.87848275</v>
      </c>
      <c r="H17" s="2">
        <v>-78.78361313</v>
      </c>
      <c r="I17" s="21">
        <v>1044.5</v>
      </c>
      <c r="J17" s="4">
        <f t="shared" si="3"/>
        <v>1018.1</v>
      </c>
      <c r="K17" s="22">
        <f t="shared" si="0"/>
        <v>-39.65268484728328</v>
      </c>
      <c r="L17" s="22">
        <f t="shared" si="4"/>
        <v>133.0473151527167</v>
      </c>
      <c r="M17" s="22">
        <f t="shared" si="1"/>
        <v>142.0473151527167</v>
      </c>
      <c r="N17" s="23">
        <f t="shared" si="2"/>
        <v>137.5473151527167</v>
      </c>
      <c r="O17" s="4">
        <v>34.7</v>
      </c>
      <c r="P17" s="4">
        <v>51.7</v>
      </c>
      <c r="R17"/>
      <c r="Y17" s="27">
        <v>0.037</v>
      </c>
      <c r="Z17" s="23">
        <v>137.5473151527167</v>
      </c>
    </row>
    <row r="18" spans="1:26" ht="12.75">
      <c r="A18" s="1">
        <v>36746</v>
      </c>
      <c r="B18" s="17">
        <v>221</v>
      </c>
      <c r="C18" s="2">
        <v>0.764930546</v>
      </c>
      <c r="D18" s="18">
        <v>0.764930546</v>
      </c>
      <c r="E18" s="3">
        <v>89</v>
      </c>
      <c r="F18" s="20">
        <v>0</v>
      </c>
      <c r="G18" s="2">
        <v>35.87823829</v>
      </c>
      <c r="H18" s="2">
        <v>-78.78333457</v>
      </c>
      <c r="I18" s="21">
        <v>1044.1</v>
      </c>
      <c r="J18" s="4">
        <f t="shared" si="3"/>
        <v>1017.6999999999999</v>
      </c>
      <c r="K18" s="22">
        <f t="shared" si="0"/>
        <v>-36.389514996075064</v>
      </c>
      <c r="L18" s="22">
        <f t="shared" si="4"/>
        <v>136.31048500392492</v>
      </c>
      <c r="M18" s="22">
        <f t="shared" si="1"/>
        <v>145.31048500392492</v>
      </c>
      <c r="N18" s="23">
        <f t="shared" si="2"/>
        <v>140.81048500392492</v>
      </c>
      <c r="O18" s="4">
        <v>35</v>
      </c>
      <c r="P18" s="4">
        <v>51.4</v>
      </c>
      <c r="R18" s="24">
        <v>0.000115</v>
      </c>
      <c r="Y18" s="27">
        <v>0.041</v>
      </c>
      <c r="Z18" s="23">
        <v>140.81048500392492</v>
      </c>
    </row>
    <row r="19" spans="1:26" ht="12.75">
      <c r="A19" s="1">
        <v>36746</v>
      </c>
      <c r="B19" s="17">
        <v>221</v>
      </c>
      <c r="C19" s="2">
        <v>0.765046299</v>
      </c>
      <c r="D19" s="18">
        <v>0.765046299</v>
      </c>
      <c r="E19" s="3">
        <v>99</v>
      </c>
      <c r="F19" s="20">
        <v>0</v>
      </c>
      <c r="G19" s="2">
        <v>35.8780004</v>
      </c>
      <c r="H19" s="2">
        <v>-78.78306716</v>
      </c>
      <c r="I19" s="21">
        <v>1044.5</v>
      </c>
      <c r="J19" s="4">
        <f t="shared" si="3"/>
        <v>1018.1</v>
      </c>
      <c r="K19" s="22">
        <f t="shared" si="0"/>
        <v>-39.65268484728328</v>
      </c>
      <c r="L19" s="22">
        <f t="shared" si="4"/>
        <v>133.0473151527167</v>
      </c>
      <c r="M19" s="22">
        <f t="shared" si="1"/>
        <v>142.0473151527167</v>
      </c>
      <c r="N19" s="23">
        <f t="shared" si="2"/>
        <v>137.5473151527167</v>
      </c>
      <c r="O19" s="4">
        <v>35</v>
      </c>
      <c r="P19" s="4">
        <v>51.7</v>
      </c>
      <c r="R19"/>
      <c r="Y19" s="27">
        <v>0.037</v>
      </c>
      <c r="Z19" s="23">
        <v>137.5473151527167</v>
      </c>
    </row>
    <row r="20" spans="1:26" ht="12.75">
      <c r="A20" s="1">
        <v>36746</v>
      </c>
      <c r="B20" s="17">
        <v>221</v>
      </c>
      <c r="C20" s="2">
        <v>0.765162051</v>
      </c>
      <c r="D20" s="18">
        <v>0.765162051</v>
      </c>
      <c r="E20" s="3">
        <v>109</v>
      </c>
      <c r="F20" s="20">
        <v>0</v>
      </c>
      <c r="G20" s="2">
        <v>35.87776092</v>
      </c>
      <c r="H20" s="2">
        <v>-78.78279825</v>
      </c>
      <c r="I20" s="21">
        <v>1044.3</v>
      </c>
      <c r="J20" s="4">
        <f t="shared" si="3"/>
        <v>1017.9</v>
      </c>
      <c r="K20" s="22">
        <f t="shared" si="0"/>
        <v>-38.02126021099375</v>
      </c>
      <c r="L20" s="22">
        <f t="shared" si="4"/>
        <v>134.67873978900624</v>
      </c>
      <c r="M20" s="22">
        <f t="shared" si="1"/>
        <v>143.67873978900624</v>
      </c>
      <c r="N20" s="23">
        <f t="shared" si="2"/>
        <v>139.17873978900624</v>
      </c>
      <c r="O20" s="4">
        <v>34.9</v>
      </c>
      <c r="P20" s="4">
        <v>51.2</v>
      </c>
      <c r="R20"/>
      <c r="Y20" s="27">
        <v>0.036</v>
      </c>
      <c r="Z20" s="23">
        <v>139.17873978900624</v>
      </c>
    </row>
    <row r="21" spans="1:26" ht="12.75">
      <c r="A21" s="1">
        <v>36746</v>
      </c>
      <c r="B21" s="17">
        <v>221</v>
      </c>
      <c r="C21" s="2">
        <v>0.765277803</v>
      </c>
      <c r="D21" s="18">
        <v>0.765277803</v>
      </c>
      <c r="E21" s="3">
        <v>119</v>
      </c>
      <c r="F21" s="20">
        <v>0</v>
      </c>
      <c r="G21" s="2">
        <v>35.87777388</v>
      </c>
      <c r="H21" s="2">
        <v>-78.78284109</v>
      </c>
      <c r="I21" s="21">
        <v>1044.3</v>
      </c>
      <c r="J21" s="4">
        <f t="shared" si="3"/>
        <v>1017.9</v>
      </c>
      <c r="K21" s="22">
        <f t="shared" si="0"/>
        <v>-38.02126021099375</v>
      </c>
      <c r="L21" s="22">
        <f t="shared" si="4"/>
        <v>134.67873978900624</v>
      </c>
      <c r="M21" s="22">
        <f t="shared" si="1"/>
        <v>143.67873978900624</v>
      </c>
      <c r="N21" s="23">
        <f t="shared" si="2"/>
        <v>139.17873978900624</v>
      </c>
      <c r="O21" s="4">
        <v>34.9</v>
      </c>
      <c r="P21" s="4">
        <v>51.7</v>
      </c>
      <c r="R21"/>
      <c r="Y21" s="27">
        <v>0.033</v>
      </c>
      <c r="Z21" s="23">
        <v>139.17873978900624</v>
      </c>
    </row>
    <row r="22" spans="1:26" ht="12.75">
      <c r="A22" s="1">
        <v>36746</v>
      </c>
      <c r="B22" s="17">
        <v>221</v>
      </c>
      <c r="C22" s="2">
        <v>0.765393496</v>
      </c>
      <c r="D22" s="18">
        <v>0.765393496</v>
      </c>
      <c r="E22" s="3">
        <v>129</v>
      </c>
      <c r="F22" s="20">
        <v>0</v>
      </c>
      <c r="G22" s="2">
        <v>35.87789381</v>
      </c>
      <c r="H22" s="2">
        <v>-78.7830158</v>
      </c>
      <c r="I22" s="21">
        <v>1044.6</v>
      </c>
      <c r="J22" s="4">
        <f t="shared" si="3"/>
        <v>1018.1999999999999</v>
      </c>
      <c r="K22" s="22">
        <f t="shared" si="0"/>
        <v>-40.468276987799925</v>
      </c>
      <c r="L22" s="22">
        <f t="shared" si="4"/>
        <v>132.23172301220006</v>
      </c>
      <c r="M22" s="22">
        <f t="shared" si="1"/>
        <v>141.23172301220006</v>
      </c>
      <c r="N22" s="23">
        <f t="shared" si="2"/>
        <v>136.73172301220006</v>
      </c>
      <c r="O22" s="4">
        <v>34.9</v>
      </c>
      <c r="P22" s="4">
        <v>51.6</v>
      </c>
      <c r="R22"/>
      <c r="Y22" s="27">
        <v>0.032</v>
      </c>
      <c r="Z22" s="23">
        <v>136.73172301220006</v>
      </c>
    </row>
    <row r="23" spans="1:26" ht="12.75">
      <c r="A23" s="1">
        <v>36746</v>
      </c>
      <c r="B23" s="17">
        <v>221</v>
      </c>
      <c r="C23" s="2">
        <v>0.765509248</v>
      </c>
      <c r="D23" s="18">
        <v>0.765509248</v>
      </c>
      <c r="E23" s="3">
        <v>139</v>
      </c>
      <c r="F23" s="20">
        <v>0</v>
      </c>
      <c r="G23" s="2">
        <v>35.87801477</v>
      </c>
      <c r="H23" s="2">
        <v>-78.78319202</v>
      </c>
      <c r="I23" s="21">
        <v>1044.7</v>
      </c>
      <c r="J23" s="4">
        <f t="shared" si="3"/>
        <v>1018.3000000000001</v>
      </c>
      <c r="K23" s="22">
        <f t="shared" si="0"/>
        <v>-41.28378903088148</v>
      </c>
      <c r="L23" s="22">
        <f t="shared" si="4"/>
        <v>131.4162109691185</v>
      </c>
      <c r="M23" s="22">
        <f t="shared" si="1"/>
        <v>140.4162109691185</v>
      </c>
      <c r="N23" s="23">
        <f t="shared" si="2"/>
        <v>135.9162109691185</v>
      </c>
      <c r="O23" s="4">
        <v>35</v>
      </c>
      <c r="P23" s="4">
        <v>51.7</v>
      </c>
      <c r="R23"/>
      <c r="Y23" s="27">
        <v>0.036</v>
      </c>
      <c r="Z23" s="23">
        <v>135.9162109691185</v>
      </c>
    </row>
    <row r="24" spans="1:26" ht="12.75">
      <c r="A24" s="1">
        <v>36746</v>
      </c>
      <c r="B24" s="17">
        <v>221</v>
      </c>
      <c r="C24" s="2">
        <v>0.765625</v>
      </c>
      <c r="D24" s="18">
        <v>0.765625</v>
      </c>
      <c r="E24" s="3">
        <v>149</v>
      </c>
      <c r="F24" s="20">
        <v>0</v>
      </c>
      <c r="G24" s="2">
        <v>35.87811615</v>
      </c>
      <c r="H24" s="2">
        <v>-78.78335603</v>
      </c>
      <c r="I24" s="21">
        <v>1044.7</v>
      </c>
      <c r="J24" s="4">
        <f t="shared" si="3"/>
        <v>1018.3000000000001</v>
      </c>
      <c r="K24" s="22">
        <f t="shared" si="0"/>
        <v>-41.28378903088148</v>
      </c>
      <c r="L24" s="22">
        <f t="shared" si="4"/>
        <v>131.4162109691185</v>
      </c>
      <c r="M24" s="22">
        <f t="shared" si="1"/>
        <v>140.4162109691185</v>
      </c>
      <c r="N24" s="23">
        <f t="shared" si="2"/>
        <v>135.9162109691185</v>
      </c>
      <c r="O24" s="4">
        <v>35</v>
      </c>
      <c r="P24" s="4">
        <v>52</v>
      </c>
      <c r="R24" s="24">
        <v>0.000227</v>
      </c>
      <c r="Y24" s="27">
        <v>0.034</v>
      </c>
      <c r="Z24" s="23">
        <v>135.9162109691185</v>
      </c>
    </row>
    <row r="25" spans="1:26" ht="12.75">
      <c r="A25" s="1">
        <v>36746</v>
      </c>
      <c r="B25" s="17">
        <v>221</v>
      </c>
      <c r="C25" s="2">
        <v>0.765740752</v>
      </c>
      <c r="D25" s="18">
        <v>0.765740752</v>
      </c>
      <c r="E25" s="3">
        <v>159</v>
      </c>
      <c r="F25" s="20">
        <v>0</v>
      </c>
      <c r="G25" s="2">
        <v>35.878037</v>
      </c>
      <c r="H25" s="2">
        <v>-78.78337472</v>
      </c>
      <c r="I25" s="21">
        <v>1044.3</v>
      </c>
      <c r="J25" s="4">
        <f t="shared" si="3"/>
        <v>1017.9</v>
      </c>
      <c r="K25" s="22">
        <f t="shared" si="0"/>
        <v>-38.02126021099375</v>
      </c>
      <c r="L25" s="22">
        <f t="shared" si="4"/>
        <v>134.67873978900624</v>
      </c>
      <c r="M25" s="22">
        <f t="shared" si="1"/>
        <v>143.67873978900624</v>
      </c>
      <c r="N25" s="23">
        <f t="shared" si="2"/>
        <v>139.17873978900624</v>
      </c>
      <c r="O25" s="4">
        <v>34.7</v>
      </c>
      <c r="P25" s="4">
        <v>52.5</v>
      </c>
      <c r="R25"/>
      <c r="Y25" s="27">
        <v>0.032</v>
      </c>
      <c r="Z25" s="23">
        <v>139.17873978900624</v>
      </c>
    </row>
    <row r="26" spans="1:26" ht="12.75">
      <c r="A26" s="1">
        <v>36746</v>
      </c>
      <c r="B26" s="17">
        <v>221</v>
      </c>
      <c r="C26" s="2">
        <v>0.765856504</v>
      </c>
      <c r="D26" s="18">
        <v>0.765856504</v>
      </c>
      <c r="E26" s="3">
        <v>169</v>
      </c>
      <c r="F26" s="20">
        <v>0</v>
      </c>
      <c r="G26" s="2">
        <v>35.87794771</v>
      </c>
      <c r="H26" s="2">
        <v>-78.78307748</v>
      </c>
      <c r="I26" s="21">
        <v>1044.5</v>
      </c>
      <c r="J26" s="4">
        <f t="shared" si="3"/>
        <v>1018.1</v>
      </c>
      <c r="K26" s="22">
        <f t="shared" si="0"/>
        <v>-39.65268484728328</v>
      </c>
      <c r="L26" s="22">
        <f t="shared" si="4"/>
        <v>133.0473151527167</v>
      </c>
      <c r="M26" s="22">
        <f t="shared" si="1"/>
        <v>142.0473151527167</v>
      </c>
      <c r="N26" s="23">
        <f t="shared" si="2"/>
        <v>137.5473151527167</v>
      </c>
      <c r="O26" s="4">
        <v>34.2</v>
      </c>
      <c r="P26" s="4">
        <v>51.6</v>
      </c>
      <c r="R26"/>
      <c r="Y26" s="27">
        <v>0.036</v>
      </c>
      <c r="Z26" s="23">
        <v>137.5473151527167</v>
      </c>
    </row>
    <row r="27" spans="1:26" ht="12.75">
      <c r="A27" s="1">
        <v>36746</v>
      </c>
      <c r="B27" s="17">
        <v>221</v>
      </c>
      <c r="C27" s="2">
        <v>0.765972197</v>
      </c>
      <c r="D27" s="18">
        <v>0.765972197</v>
      </c>
      <c r="E27" s="3">
        <v>179</v>
      </c>
      <c r="F27" s="20">
        <v>0</v>
      </c>
      <c r="G27" s="2">
        <v>35.87805912</v>
      </c>
      <c r="H27" s="2">
        <v>-78.78272385</v>
      </c>
      <c r="I27" s="21">
        <v>1044.3</v>
      </c>
      <c r="J27" s="4">
        <f t="shared" si="3"/>
        <v>1017.9</v>
      </c>
      <c r="K27" s="22">
        <f t="shared" si="0"/>
        <v>-38.02126021099375</v>
      </c>
      <c r="L27" s="22">
        <f t="shared" si="4"/>
        <v>134.67873978900624</v>
      </c>
      <c r="M27" s="22">
        <f t="shared" si="1"/>
        <v>143.67873978900624</v>
      </c>
      <c r="N27" s="23">
        <f t="shared" si="2"/>
        <v>139.17873978900624</v>
      </c>
      <c r="O27" s="4">
        <v>34</v>
      </c>
      <c r="P27" s="4">
        <v>53.2</v>
      </c>
      <c r="R27"/>
      <c r="Y27" s="27">
        <v>0.032</v>
      </c>
      <c r="Z27" s="23">
        <v>139.17873978900624</v>
      </c>
    </row>
    <row r="28" spans="1:26" ht="12.75">
      <c r="A28" s="1">
        <v>36746</v>
      </c>
      <c r="B28" s="17">
        <v>221</v>
      </c>
      <c r="C28" s="2">
        <v>0.766087949</v>
      </c>
      <c r="D28" s="18">
        <v>0.766087949</v>
      </c>
      <c r="E28" s="3">
        <v>189</v>
      </c>
      <c r="F28" s="20">
        <v>0</v>
      </c>
      <c r="G28" s="2">
        <v>35.87821544</v>
      </c>
      <c r="H28" s="2">
        <v>-78.78243035</v>
      </c>
      <c r="I28" s="21">
        <v>1044.4</v>
      </c>
      <c r="J28" s="4">
        <f t="shared" si="3"/>
        <v>1018.0000000000001</v>
      </c>
      <c r="K28" s="22">
        <f t="shared" si="0"/>
        <v>-38.837012593594956</v>
      </c>
      <c r="L28" s="22">
        <f t="shared" si="4"/>
        <v>133.86298740640504</v>
      </c>
      <c r="M28" s="22">
        <f t="shared" si="1"/>
        <v>142.86298740640504</v>
      </c>
      <c r="N28" s="23">
        <f t="shared" si="2"/>
        <v>138.36298740640504</v>
      </c>
      <c r="O28" s="4">
        <v>34</v>
      </c>
      <c r="P28" s="4">
        <v>53.1</v>
      </c>
      <c r="R28"/>
      <c r="Y28" s="27">
        <v>0.037</v>
      </c>
      <c r="Z28" s="23">
        <v>138.36298740640504</v>
      </c>
    </row>
    <row r="29" spans="1:26" ht="12.75">
      <c r="A29" s="1">
        <v>36746</v>
      </c>
      <c r="B29" s="17">
        <v>221</v>
      </c>
      <c r="C29" s="2">
        <v>0.766203701</v>
      </c>
      <c r="D29" s="18">
        <v>0.766203701</v>
      </c>
      <c r="E29" s="3">
        <v>199</v>
      </c>
      <c r="F29" s="20">
        <v>0</v>
      </c>
      <c r="G29" s="2">
        <v>35.87837185</v>
      </c>
      <c r="H29" s="2">
        <v>-78.7821371</v>
      </c>
      <c r="I29" s="21">
        <v>1044.3</v>
      </c>
      <c r="J29" s="4">
        <f t="shared" si="3"/>
        <v>1017.9</v>
      </c>
      <c r="K29" s="22">
        <f t="shared" si="0"/>
        <v>-38.02126021099375</v>
      </c>
      <c r="L29" s="22">
        <f t="shared" si="4"/>
        <v>134.67873978900624</v>
      </c>
      <c r="M29" s="22">
        <f t="shared" si="1"/>
        <v>143.67873978900624</v>
      </c>
      <c r="N29" s="23">
        <f t="shared" si="2"/>
        <v>139.17873978900624</v>
      </c>
      <c r="O29" s="4">
        <v>33.7</v>
      </c>
      <c r="P29" s="4">
        <v>52.8</v>
      </c>
      <c r="R29"/>
      <c r="Y29" s="27">
        <v>0.033</v>
      </c>
      <c r="Z29" s="23">
        <v>139.17873978900624</v>
      </c>
    </row>
    <row r="30" spans="1:26" ht="12.75">
      <c r="A30" s="1">
        <v>36746</v>
      </c>
      <c r="B30" s="17">
        <v>221</v>
      </c>
      <c r="C30" s="2">
        <v>0.766319454</v>
      </c>
      <c r="D30" s="18">
        <v>0.766319454</v>
      </c>
      <c r="E30" s="3">
        <v>209</v>
      </c>
      <c r="F30" s="20">
        <v>0</v>
      </c>
      <c r="G30" s="2">
        <v>35.8784697</v>
      </c>
      <c r="H30" s="2">
        <v>-78.78197553</v>
      </c>
      <c r="I30" s="21">
        <v>1044.6</v>
      </c>
      <c r="J30" s="4">
        <f t="shared" si="3"/>
        <v>1018.1999999999999</v>
      </c>
      <c r="K30" s="22">
        <f t="shared" si="0"/>
        <v>-40.468276987799925</v>
      </c>
      <c r="L30" s="22">
        <f t="shared" si="4"/>
        <v>132.23172301220006</v>
      </c>
      <c r="M30" s="22">
        <f t="shared" si="1"/>
        <v>141.23172301220006</v>
      </c>
      <c r="N30" s="23">
        <f t="shared" si="2"/>
        <v>136.73172301220006</v>
      </c>
      <c r="O30" s="4">
        <v>33.3</v>
      </c>
      <c r="P30" s="4">
        <v>53.2</v>
      </c>
      <c r="R30" s="24">
        <v>4.67E-05</v>
      </c>
      <c r="Y30" s="27">
        <v>0.03</v>
      </c>
      <c r="Z30" s="23">
        <v>136.73172301220006</v>
      </c>
    </row>
    <row r="31" spans="1:26" ht="12.75">
      <c r="A31" s="1">
        <v>36746</v>
      </c>
      <c r="B31" s="17">
        <v>221</v>
      </c>
      <c r="C31" s="2">
        <v>0.766435206</v>
      </c>
      <c r="D31" s="18">
        <v>0.766435206</v>
      </c>
      <c r="E31" s="3">
        <v>219</v>
      </c>
      <c r="F31" s="20">
        <v>0</v>
      </c>
      <c r="G31" s="2">
        <v>35.87855407</v>
      </c>
      <c r="H31" s="2">
        <v>-78.78184485</v>
      </c>
      <c r="I31" s="21">
        <v>1044.5</v>
      </c>
      <c r="J31" s="4">
        <f t="shared" si="3"/>
        <v>1018.1</v>
      </c>
      <c r="K31" s="22">
        <f t="shared" si="0"/>
        <v>-39.65268484728328</v>
      </c>
      <c r="L31" s="22">
        <f t="shared" si="4"/>
        <v>133.0473151527167</v>
      </c>
      <c r="M31" s="22">
        <f t="shared" si="1"/>
        <v>142.0473151527167</v>
      </c>
      <c r="N31" s="23">
        <f t="shared" si="2"/>
        <v>137.5473151527167</v>
      </c>
      <c r="O31" s="4">
        <v>33.4</v>
      </c>
      <c r="P31" s="4">
        <v>53.6</v>
      </c>
      <c r="R31"/>
      <c r="Y31" s="27">
        <v>0.029</v>
      </c>
      <c r="Z31" s="23">
        <v>137.5473151527167</v>
      </c>
    </row>
    <row r="32" spans="1:26" ht="12.75">
      <c r="A32" s="1">
        <v>36746</v>
      </c>
      <c r="B32" s="17">
        <v>221</v>
      </c>
      <c r="C32" s="2">
        <v>0.766550899</v>
      </c>
      <c r="D32" s="18">
        <v>0.766550899</v>
      </c>
      <c r="E32" s="3">
        <v>229</v>
      </c>
      <c r="F32" s="20">
        <v>0</v>
      </c>
      <c r="G32" s="2">
        <v>35.87863845</v>
      </c>
      <c r="H32" s="2">
        <v>-78.78171418</v>
      </c>
      <c r="I32" s="21">
        <v>1044.7</v>
      </c>
      <c r="J32" s="4">
        <f t="shared" si="3"/>
        <v>1018.3000000000001</v>
      </c>
      <c r="K32" s="22">
        <f t="shared" si="0"/>
        <v>-41.28378903088148</v>
      </c>
      <c r="L32" s="22">
        <f t="shared" si="4"/>
        <v>131.4162109691185</v>
      </c>
      <c r="M32" s="22">
        <f t="shared" si="1"/>
        <v>140.4162109691185</v>
      </c>
      <c r="N32" s="23">
        <f t="shared" si="2"/>
        <v>135.9162109691185</v>
      </c>
      <c r="O32" s="4">
        <v>33.5</v>
      </c>
      <c r="P32" s="4">
        <v>54.1</v>
      </c>
      <c r="R32"/>
      <c r="Y32" s="27">
        <v>0.03</v>
      </c>
      <c r="Z32" s="23">
        <v>135.9162109691185</v>
      </c>
    </row>
    <row r="33" spans="1:26" ht="12.75">
      <c r="A33" s="1">
        <v>36746</v>
      </c>
      <c r="B33" s="17">
        <v>221</v>
      </c>
      <c r="C33" s="2">
        <v>0.766666651</v>
      </c>
      <c r="D33" s="18">
        <v>0.766666651</v>
      </c>
      <c r="E33" s="3">
        <v>239</v>
      </c>
      <c r="F33" s="20">
        <v>0</v>
      </c>
      <c r="G33" s="2">
        <v>35.87872283</v>
      </c>
      <c r="H33" s="2">
        <v>-78.78158351</v>
      </c>
      <c r="I33" s="21">
        <v>1044.3</v>
      </c>
      <c r="J33" s="4">
        <f t="shared" si="3"/>
        <v>1017.9</v>
      </c>
      <c r="K33" s="22">
        <f t="shared" si="0"/>
        <v>-38.02126021099375</v>
      </c>
      <c r="L33" s="22">
        <f t="shared" si="4"/>
        <v>134.67873978900624</v>
      </c>
      <c r="M33" s="22">
        <f t="shared" si="1"/>
        <v>143.67873978900624</v>
      </c>
      <c r="N33" s="23">
        <f t="shared" si="2"/>
        <v>139.17873978900624</v>
      </c>
      <c r="O33" s="4">
        <v>33.9</v>
      </c>
      <c r="P33" s="4">
        <v>53.8</v>
      </c>
      <c r="R33"/>
      <c r="Y33" s="27">
        <v>0.031</v>
      </c>
      <c r="Z33" s="23">
        <v>139.17873978900624</v>
      </c>
    </row>
    <row r="34" spans="1:26" ht="12.75">
      <c r="A34" s="1">
        <v>36746</v>
      </c>
      <c r="B34" s="17">
        <v>221</v>
      </c>
      <c r="C34" s="2">
        <v>0.766782403</v>
      </c>
      <c r="D34" s="18">
        <v>0.766782403</v>
      </c>
      <c r="E34" s="3">
        <v>249</v>
      </c>
      <c r="F34" s="20">
        <v>0</v>
      </c>
      <c r="G34" s="2">
        <v>35.87880648</v>
      </c>
      <c r="H34" s="2">
        <v>-78.78145396</v>
      </c>
      <c r="I34" s="21">
        <v>1044.4</v>
      </c>
      <c r="J34" s="4">
        <f t="shared" si="3"/>
        <v>1018.0000000000001</v>
      </c>
      <c r="K34" s="22">
        <f t="shared" si="0"/>
        <v>-38.837012593594956</v>
      </c>
      <c r="L34" s="22">
        <f t="shared" si="4"/>
        <v>133.86298740640504</v>
      </c>
      <c r="M34" s="22">
        <f t="shared" si="1"/>
        <v>142.86298740640504</v>
      </c>
      <c r="N34" s="23">
        <f t="shared" si="2"/>
        <v>138.36298740640504</v>
      </c>
      <c r="O34" s="4">
        <v>34</v>
      </c>
      <c r="P34" s="4">
        <v>53.8</v>
      </c>
      <c r="R34"/>
      <c r="Y34" s="27">
        <v>0.029</v>
      </c>
      <c r="Z34" s="23">
        <v>138.36298740640504</v>
      </c>
    </row>
    <row r="35" spans="1:26" ht="12.75">
      <c r="A35" s="1">
        <v>36746</v>
      </c>
      <c r="B35" s="17">
        <v>221</v>
      </c>
      <c r="C35" s="2">
        <v>0.766898155</v>
      </c>
      <c r="D35" s="18">
        <v>0.766898155</v>
      </c>
      <c r="E35" s="3">
        <v>259</v>
      </c>
      <c r="F35" s="20">
        <v>0</v>
      </c>
      <c r="G35" s="2">
        <v>35.87889086</v>
      </c>
      <c r="H35" s="2">
        <v>-78.78132328</v>
      </c>
      <c r="I35" s="21">
        <v>1044.6</v>
      </c>
      <c r="J35" s="4">
        <f t="shared" si="3"/>
        <v>1018.1999999999999</v>
      </c>
      <c r="K35" s="22">
        <f t="shared" si="0"/>
        <v>-40.468276987799925</v>
      </c>
      <c r="L35" s="22">
        <f t="shared" si="4"/>
        <v>132.23172301220006</v>
      </c>
      <c r="M35" s="22">
        <f t="shared" si="1"/>
        <v>141.23172301220006</v>
      </c>
      <c r="N35" s="23">
        <f t="shared" si="2"/>
        <v>136.73172301220006</v>
      </c>
      <c r="O35" s="4">
        <v>33.9</v>
      </c>
      <c r="P35" s="4">
        <v>53.8</v>
      </c>
      <c r="R35"/>
      <c r="Y35" s="27">
        <v>0.029</v>
      </c>
      <c r="Z35" s="23">
        <v>136.73172301220006</v>
      </c>
    </row>
    <row r="36" spans="1:26" ht="12.75">
      <c r="A36" s="1">
        <v>36746</v>
      </c>
      <c r="B36" s="17">
        <v>221</v>
      </c>
      <c r="C36" s="2">
        <v>0.767013907</v>
      </c>
      <c r="D36" s="18">
        <v>0.767013907</v>
      </c>
      <c r="E36" s="3">
        <v>269</v>
      </c>
      <c r="F36" s="20">
        <v>0</v>
      </c>
      <c r="G36" s="2">
        <v>35.87897524</v>
      </c>
      <c r="H36" s="2">
        <v>-78.78119261</v>
      </c>
      <c r="I36" s="21">
        <v>1044.3</v>
      </c>
      <c r="J36" s="4">
        <f t="shared" si="3"/>
        <v>1017.9</v>
      </c>
      <c r="K36" s="22">
        <f t="shared" si="0"/>
        <v>-38.02126021099375</v>
      </c>
      <c r="L36" s="22">
        <f t="shared" si="4"/>
        <v>134.67873978900624</v>
      </c>
      <c r="M36" s="22">
        <f t="shared" si="1"/>
        <v>143.67873978900624</v>
      </c>
      <c r="N36" s="23">
        <f t="shared" si="2"/>
        <v>139.17873978900624</v>
      </c>
      <c r="O36" s="4">
        <v>33.9</v>
      </c>
      <c r="P36" s="4">
        <v>53.9</v>
      </c>
      <c r="R36" s="24">
        <v>2.35E-05</v>
      </c>
      <c r="Y36" s="27">
        <v>0.029</v>
      </c>
      <c r="Z36" s="23">
        <v>139.17873978900624</v>
      </c>
    </row>
    <row r="37" spans="1:26" ht="12.75">
      <c r="A37" s="1">
        <v>36746</v>
      </c>
      <c r="B37" s="17">
        <v>221</v>
      </c>
      <c r="C37" s="2">
        <v>0.7671296</v>
      </c>
      <c r="D37" s="18">
        <v>0.7671296</v>
      </c>
      <c r="E37" s="3">
        <v>279</v>
      </c>
      <c r="F37" s="20">
        <v>0</v>
      </c>
      <c r="G37" s="2">
        <v>35.87905962</v>
      </c>
      <c r="H37" s="2">
        <v>-78.78106194</v>
      </c>
      <c r="I37" s="21">
        <v>1044.1</v>
      </c>
      <c r="J37" s="4">
        <f t="shared" si="3"/>
        <v>1017.6999999999999</v>
      </c>
      <c r="K37" s="22">
        <f t="shared" si="0"/>
        <v>-36.389514996075064</v>
      </c>
      <c r="L37" s="22">
        <f t="shared" si="4"/>
        <v>136.31048500392492</v>
      </c>
      <c r="M37" s="22">
        <f t="shared" si="1"/>
        <v>145.31048500392492</v>
      </c>
      <c r="N37" s="23">
        <f t="shared" si="2"/>
        <v>140.81048500392492</v>
      </c>
      <c r="O37" s="4">
        <v>33.9</v>
      </c>
      <c r="P37" s="4">
        <v>53.7</v>
      </c>
      <c r="R37"/>
      <c r="Y37" s="27">
        <v>0.031</v>
      </c>
      <c r="Z37" s="23">
        <v>140.81048500392492</v>
      </c>
    </row>
    <row r="38" spans="1:26" ht="12.75">
      <c r="A38" s="1">
        <v>36746</v>
      </c>
      <c r="B38" s="17">
        <v>221</v>
      </c>
      <c r="C38" s="2">
        <v>0.767245352</v>
      </c>
      <c r="D38" s="18">
        <v>0.767245352</v>
      </c>
      <c r="E38" s="3">
        <v>289</v>
      </c>
      <c r="F38" s="20">
        <v>0</v>
      </c>
      <c r="G38" s="2">
        <v>35.87914327</v>
      </c>
      <c r="H38" s="2">
        <v>-78.78093239</v>
      </c>
      <c r="I38" s="21">
        <v>1044.4</v>
      </c>
      <c r="J38" s="4">
        <f t="shared" si="3"/>
        <v>1018.0000000000001</v>
      </c>
      <c r="K38" s="22">
        <f t="shared" si="0"/>
        <v>-38.837012593594956</v>
      </c>
      <c r="L38" s="22">
        <f t="shared" si="4"/>
        <v>133.86298740640504</v>
      </c>
      <c r="M38" s="22">
        <f t="shared" si="1"/>
        <v>142.86298740640504</v>
      </c>
      <c r="N38" s="23">
        <f t="shared" si="2"/>
        <v>138.36298740640504</v>
      </c>
      <c r="O38" s="4">
        <v>34.1</v>
      </c>
      <c r="P38" s="4">
        <v>53.9</v>
      </c>
      <c r="R38"/>
      <c r="Y38" s="27">
        <v>0.031</v>
      </c>
      <c r="Z38" s="23">
        <v>138.36298740640504</v>
      </c>
    </row>
    <row r="39" spans="1:26" ht="12.75">
      <c r="A39" s="1">
        <v>36746</v>
      </c>
      <c r="B39" s="17">
        <v>221</v>
      </c>
      <c r="C39" s="2">
        <v>0.767361104</v>
      </c>
      <c r="D39" s="18">
        <v>0.767361104</v>
      </c>
      <c r="E39" s="3">
        <v>299</v>
      </c>
      <c r="F39" s="20">
        <v>0</v>
      </c>
      <c r="G39" s="2">
        <v>35.87922765</v>
      </c>
      <c r="H39" s="2">
        <v>-78.78080172</v>
      </c>
      <c r="I39" s="21">
        <v>1044.3</v>
      </c>
      <c r="J39" s="4">
        <f t="shared" si="3"/>
        <v>1017.9</v>
      </c>
      <c r="K39" s="22">
        <f t="shared" si="0"/>
        <v>-38.02126021099375</v>
      </c>
      <c r="L39" s="22">
        <f t="shared" si="4"/>
        <v>134.67873978900624</v>
      </c>
      <c r="M39" s="22">
        <f t="shared" si="1"/>
        <v>143.67873978900624</v>
      </c>
      <c r="N39" s="23">
        <f t="shared" si="2"/>
        <v>139.17873978900624</v>
      </c>
      <c r="O39" s="4">
        <v>34.2</v>
      </c>
      <c r="P39" s="4">
        <v>53.5</v>
      </c>
      <c r="R39"/>
      <c r="Y39" s="27">
        <v>0.031</v>
      </c>
      <c r="Z39" s="23">
        <v>139.17873978900624</v>
      </c>
    </row>
    <row r="40" spans="1:26" ht="12.75">
      <c r="A40" s="1">
        <v>36746</v>
      </c>
      <c r="B40" s="17">
        <v>221</v>
      </c>
      <c r="C40" s="2">
        <v>0.767476857</v>
      </c>
      <c r="D40" s="18">
        <v>0.767476857</v>
      </c>
      <c r="E40" s="3">
        <v>309</v>
      </c>
      <c r="F40" s="20">
        <v>0</v>
      </c>
      <c r="G40" s="2">
        <v>35.87931202</v>
      </c>
      <c r="H40" s="2">
        <v>-78.78067104</v>
      </c>
      <c r="I40" s="21">
        <v>1044.2</v>
      </c>
      <c r="J40" s="4">
        <f t="shared" si="3"/>
        <v>1017.8000000000001</v>
      </c>
      <c r="K40" s="22">
        <f t="shared" si="0"/>
        <v>-37.205427683738485</v>
      </c>
      <c r="L40" s="22">
        <f t="shared" si="4"/>
        <v>135.4945723162615</v>
      </c>
      <c r="M40" s="22">
        <f t="shared" si="1"/>
        <v>144.4945723162615</v>
      </c>
      <c r="N40" s="23">
        <f t="shared" si="2"/>
        <v>139.9945723162615</v>
      </c>
      <c r="O40" s="4">
        <v>34.3</v>
      </c>
      <c r="P40" s="4">
        <v>53.4</v>
      </c>
      <c r="R40"/>
      <c r="Y40" s="27">
        <v>0.028</v>
      </c>
      <c r="Z40" s="23">
        <v>139.9945723162615</v>
      </c>
    </row>
    <row r="41" spans="1:26" ht="12.75">
      <c r="A41" s="1">
        <v>36746</v>
      </c>
      <c r="B41" s="17">
        <v>221</v>
      </c>
      <c r="C41" s="2">
        <v>0.767592609</v>
      </c>
      <c r="D41" s="18">
        <v>0.767592609</v>
      </c>
      <c r="E41" s="3">
        <v>319</v>
      </c>
      <c r="F41" s="20">
        <v>0</v>
      </c>
      <c r="G41" s="2">
        <v>35.8793964</v>
      </c>
      <c r="H41" s="2">
        <v>-78.78054037</v>
      </c>
      <c r="I41" s="21">
        <v>1044.2</v>
      </c>
      <c r="J41" s="4">
        <f t="shared" si="3"/>
        <v>1017.8000000000001</v>
      </c>
      <c r="K41" s="22">
        <f t="shared" si="0"/>
        <v>-37.205427683738485</v>
      </c>
      <c r="L41" s="22">
        <f t="shared" si="4"/>
        <v>135.4945723162615</v>
      </c>
      <c r="M41" s="22">
        <f t="shared" si="1"/>
        <v>144.4945723162615</v>
      </c>
      <c r="N41" s="23">
        <f t="shared" si="2"/>
        <v>139.9945723162615</v>
      </c>
      <c r="O41" s="4">
        <v>34.5</v>
      </c>
      <c r="P41" s="4">
        <v>53.3</v>
      </c>
      <c r="R41"/>
      <c r="Y41" s="27">
        <v>0.029</v>
      </c>
      <c r="Z41" s="23">
        <v>139.9945723162615</v>
      </c>
    </row>
    <row r="42" spans="1:26" ht="12.75">
      <c r="A42" s="1">
        <v>36746</v>
      </c>
      <c r="B42" s="17">
        <v>221</v>
      </c>
      <c r="C42" s="2">
        <v>0.767708361</v>
      </c>
      <c r="D42" s="18">
        <v>0.767708361</v>
      </c>
      <c r="E42" s="3">
        <v>329</v>
      </c>
      <c r="F42" s="20">
        <v>0</v>
      </c>
      <c r="G42" s="2">
        <v>35.87948005</v>
      </c>
      <c r="H42" s="2">
        <v>-78.78041082</v>
      </c>
      <c r="I42" s="21">
        <v>1044.3</v>
      </c>
      <c r="J42" s="4">
        <f t="shared" si="3"/>
        <v>1017.9</v>
      </c>
      <c r="K42" s="22">
        <f t="shared" si="0"/>
        <v>-38.02126021099375</v>
      </c>
      <c r="L42" s="22">
        <f t="shared" si="4"/>
        <v>134.67873978900624</v>
      </c>
      <c r="M42" s="22">
        <f t="shared" si="1"/>
        <v>143.67873978900624</v>
      </c>
      <c r="N42" s="23">
        <f t="shared" si="2"/>
        <v>139.17873978900624</v>
      </c>
      <c r="O42" s="4">
        <v>34.5</v>
      </c>
      <c r="P42" s="4">
        <v>53.8</v>
      </c>
      <c r="R42" s="24">
        <v>2.78E-05</v>
      </c>
      <c r="Y42" s="27">
        <v>0.03</v>
      </c>
      <c r="Z42" s="23">
        <v>139.17873978900624</v>
      </c>
    </row>
    <row r="43" spans="1:26" ht="12.75">
      <c r="A43" s="1">
        <v>36746</v>
      </c>
      <c r="B43" s="17">
        <v>221</v>
      </c>
      <c r="C43" s="2">
        <v>0.767824054</v>
      </c>
      <c r="D43" s="18">
        <v>0.767824054</v>
      </c>
      <c r="E43" s="3">
        <v>339</v>
      </c>
      <c r="F43" s="20">
        <v>0</v>
      </c>
      <c r="G43" s="2">
        <v>35.87956443</v>
      </c>
      <c r="H43" s="2">
        <v>-78.78028015</v>
      </c>
      <c r="I43" s="21">
        <v>1044</v>
      </c>
      <c r="J43" s="4">
        <f t="shared" si="3"/>
        <v>1017.6</v>
      </c>
      <c r="K43" s="22">
        <f t="shared" si="0"/>
        <v>-35.57352213225404</v>
      </c>
      <c r="L43" s="22">
        <f t="shared" si="4"/>
        <v>137.12647786774596</v>
      </c>
      <c r="M43" s="22">
        <f t="shared" si="1"/>
        <v>146.12647786774596</v>
      </c>
      <c r="N43" s="23">
        <f t="shared" si="2"/>
        <v>141.62647786774596</v>
      </c>
      <c r="O43" s="4">
        <v>34.5</v>
      </c>
      <c r="P43" s="4">
        <v>54.2</v>
      </c>
      <c r="R43"/>
      <c r="Y43" s="27">
        <v>0.028</v>
      </c>
      <c r="Z43" s="23">
        <v>141.62647786774596</v>
      </c>
    </row>
    <row r="44" spans="1:26" ht="12.75">
      <c r="A44" s="1">
        <v>36746</v>
      </c>
      <c r="B44" s="17">
        <v>221</v>
      </c>
      <c r="C44" s="2">
        <v>0.767939806</v>
      </c>
      <c r="D44" s="18">
        <v>0.767939806</v>
      </c>
      <c r="E44" s="3">
        <v>349</v>
      </c>
      <c r="F44" s="20">
        <v>0</v>
      </c>
      <c r="G44" s="2">
        <v>35.87960851</v>
      </c>
      <c r="H44" s="2">
        <v>-78.78018028</v>
      </c>
      <c r="I44" s="21">
        <v>1044</v>
      </c>
      <c r="J44" s="4">
        <f t="shared" si="3"/>
        <v>1017.6</v>
      </c>
      <c r="K44" s="22">
        <f t="shared" si="0"/>
        <v>-35.57352213225404</v>
      </c>
      <c r="L44" s="22">
        <f t="shared" si="4"/>
        <v>137.12647786774596</v>
      </c>
      <c r="M44" s="22">
        <f t="shared" si="1"/>
        <v>146.12647786774596</v>
      </c>
      <c r="N44" s="23">
        <f t="shared" si="2"/>
        <v>141.62647786774596</v>
      </c>
      <c r="O44" s="4">
        <v>34.4</v>
      </c>
      <c r="P44" s="4">
        <v>53.2</v>
      </c>
      <c r="R44"/>
      <c r="Y44" s="27">
        <v>0.031</v>
      </c>
      <c r="Z44" s="23">
        <v>141.62647786774596</v>
      </c>
    </row>
    <row r="45" spans="1:26" ht="12.75">
      <c r="A45" s="1">
        <v>36746</v>
      </c>
      <c r="B45" s="17">
        <v>221</v>
      </c>
      <c r="C45" s="2">
        <v>0.768055558</v>
      </c>
      <c r="D45" s="18">
        <v>0.768055558</v>
      </c>
      <c r="E45" s="3">
        <v>359</v>
      </c>
      <c r="F45" s="20">
        <v>0</v>
      </c>
      <c r="G45" s="2">
        <v>35.87960068</v>
      </c>
      <c r="H45" s="2">
        <v>-78.78014637</v>
      </c>
      <c r="I45" s="21">
        <v>1044.5</v>
      </c>
      <c r="J45" s="4">
        <f t="shared" si="3"/>
        <v>1018.1</v>
      </c>
      <c r="K45" s="22">
        <f t="shared" si="0"/>
        <v>-39.65268484728328</v>
      </c>
      <c r="L45" s="22">
        <f t="shared" si="4"/>
        <v>133.0473151527167</v>
      </c>
      <c r="M45" s="22">
        <f t="shared" si="1"/>
        <v>142.0473151527167</v>
      </c>
      <c r="N45" s="23">
        <f t="shared" si="2"/>
        <v>137.5473151527167</v>
      </c>
      <c r="O45" s="4">
        <v>34.3</v>
      </c>
      <c r="P45" s="4">
        <v>53.2</v>
      </c>
      <c r="R45"/>
      <c r="Y45" s="27">
        <v>0.028</v>
      </c>
      <c r="Z45" s="23">
        <v>137.5473151527167</v>
      </c>
    </row>
    <row r="46" spans="1:26" ht="12.75">
      <c r="A46" s="1">
        <v>36746</v>
      </c>
      <c r="B46" s="17">
        <v>221</v>
      </c>
      <c r="C46" s="2">
        <v>0.76817131</v>
      </c>
      <c r="D46" s="18">
        <v>0.76817131</v>
      </c>
      <c r="E46" s="3">
        <v>369</v>
      </c>
      <c r="F46" s="20">
        <v>0</v>
      </c>
      <c r="G46" s="2">
        <v>35.879563</v>
      </c>
      <c r="H46" s="2">
        <v>-78.78010894</v>
      </c>
      <c r="I46" s="21">
        <v>1044.6</v>
      </c>
      <c r="J46" s="4">
        <f t="shared" si="3"/>
        <v>1018.1999999999999</v>
      </c>
      <c r="K46" s="22">
        <f t="shared" si="0"/>
        <v>-40.468276987799925</v>
      </c>
      <c r="L46" s="22">
        <f t="shared" si="4"/>
        <v>132.23172301220006</v>
      </c>
      <c r="M46" s="22">
        <f t="shared" si="1"/>
        <v>141.23172301220006</v>
      </c>
      <c r="N46" s="23">
        <f t="shared" si="2"/>
        <v>136.73172301220006</v>
      </c>
      <c r="O46" s="4">
        <v>33.9</v>
      </c>
      <c r="P46" s="4">
        <v>53.8</v>
      </c>
      <c r="R46"/>
      <c r="Y46" s="27">
        <v>0.028</v>
      </c>
      <c r="Z46" s="23">
        <v>136.73172301220006</v>
      </c>
    </row>
    <row r="47" spans="1:26" ht="12.75">
      <c r="A47" s="1">
        <v>36746</v>
      </c>
      <c r="B47" s="17">
        <v>221</v>
      </c>
      <c r="C47" s="2">
        <v>0.768287063</v>
      </c>
      <c r="D47" s="18">
        <v>0.768287063</v>
      </c>
      <c r="E47" s="3">
        <v>379</v>
      </c>
      <c r="F47" s="20">
        <v>0</v>
      </c>
      <c r="G47" s="2">
        <v>35.87936287</v>
      </c>
      <c r="H47" s="2">
        <v>-78.77995462</v>
      </c>
      <c r="I47" s="21">
        <v>1044.1</v>
      </c>
      <c r="J47" s="4">
        <f t="shared" si="3"/>
        <v>1017.6999999999999</v>
      </c>
      <c r="K47" s="22">
        <f t="shared" si="0"/>
        <v>-36.389514996075064</v>
      </c>
      <c r="L47" s="22">
        <f t="shared" si="4"/>
        <v>136.31048500392492</v>
      </c>
      <c r="M47" s="22">
        <f t="shared" si="1"/>
        <v>145.31048500392492</v>
      </c>
      <c r="N47" s="23">
        <f t="shared" si="2"/>
        <v>140.81048500392492</v>
      </c>
      <c r="O47" s="4">
        <v>34</v>
      </c>
      <c r="P47" s="4">
        <v>54</v>
      </c>
      <c r="R47"/>
      <c r="Y47" s="27">
        <v>0.029</v>
      </c>
      <c r="Z47" s="23">
        <v>140.81048500392492</v>
      </c>
    </row>
    <row r="48" spans="1:26" ht="12.75">
      <c r="A48" s="1">
        <v>36746</v>
      </c>
      <c r="B48" s="17">
        <v>221</v>
      </c>
      <c r="C48" s="2">
        <v>0.768402755</v>
      </c>
      <c r="D48" s="18">
        <v>0.768402755</v>
      </c>
      <c r="E48" s="3">
        <v>389</v>
      </c>
      <c r="F48" s="20">
        <v>0</v>
      </c>
      <c r="G48" s="2">
        <v>35.8792016</v>
      </c>
      <c r="H48" s="2">
        <v>-78.77987155</v>
      </c>
      <c r="I48" s="21">
        <v>1043.9</v>
      </c>
      <c r="J48" s="4">
        <f t="shared" si="3"/>
        <v>1017.5000000000001</v>
      </c>
      <c r="K48" s="22">
        <f t="shared" si="0"/>
        <v>-34.757449076514895</v>
      </c>
      <c r="L48" s="22">
        <f t="shared" si="4"/>
        <v>137.9425509234851</v>
      </c>
      <c r="M48" s="22">
        <f t="shared" si="1"/>
        <v>146.9425509234851</v>
      </c>
      <c r="N48" s="23">
        <f t="shared" si="2"/>
        <v>142.4425509234851</v>
      </c>
      <c r="O48" s="4">
        <v>34.3</v>
      </c>
      <c r="P48" s="4">
        <v>53.9</v>
      </c>
      <c r="R48" s="24">
        <v>4.65E-05</v>
      </c>
      <c r="Y48" s="27">
        <v>0.031</v>
      </c>
      <c r="Z48" s="23">
        <v>142.4425509234851</v>
      </c>
    </row>
    <row r="49" spans="1:26" ht="12.75">
      <c r="A49" s="1">
        <v>36746</v>
      </c>
      <c r="B49" s="17">
        <v>221</v>
      </c>
      <c r="C49" s="2">
        <v>0.768518507</v>
      </c>
      <c r="D49" s="18">
        <v>0.768518507</v>
      </c>
      <c r="E49" s="3">
        <v>399</v>
      </c>
      <c r="F49" s="20">
        <v>0</v>
      </c>
      <c r="G49" s="2">
        <v>35.87904033</v>
      </c>
      <c r="H49" s="2">
        <v>-78.77978849</v>
      </c>
      <c r="I49" s="21">
        <v>1044.9</v>
      </c>
      <c r="J49" s="4">
        <f t="shared" si="3"/>
        <v>1018.5000000000001</v>
      </c>
      <c r="K49" s="22">
        <f t="shared" si="0"/>
        <v>-42.91457288765509</v>
      </c>
      <c r="L49" s="22">
        <f t="shared" si="4"/>
        <v>129.7854271123449</v>
      </c>
      <c r="M49" s="22">
        <f t="shared" si="1"/>
        <v>138.7854271123449</v>
      </c>
      <c r="N49" s="23">
        <f t="shared" si="2"/>
        <v>134.2854271123449</v>
      </c>
      <c r="O49" s="4">
        <v>33.8</v>
      </c>
      <c r="P49" s="4">
        <v>53.8</v>
      </c>
      <c r="R49"/>
      <c r="Y49" s="27">
        <v>0.048</v>
      </c>
      <c r="Z49" s="23">
        <v>134.2854271123449</v>
      </c>
    </row>
    <row r="50" spans="1:26" ht="12.75">
      <c r="A50" s="1">
        <v>36746</v>
      </c>
      <c r="B50" s="17">
        <v>221</v>
      </c>
      <c r="C50" s="2">
        <v>0.76863426</v>
      </c>
      <c r="D50" s="18">
        <v>0.76863426</v>
      </c>
      <c r="E50" s="3">
        <v>409</v>
      </c>
      <c r="F50" s="20">
        <v>0</v>
      </c>
      <c r="G50" s="2">
        <v>35.87895347</v>
      </c>
      <c r="H50" s="2">
        <v>-78.77976449</v>
      </c>
      <c r="I50" s="21">
        <v>1045</v>
      </c>
      <c r="J50" s="4">
        <f t="shared" si="3"/>
        <v>1018.6</v>
      </c>
      <c r="K50" s="22">
        <f t="shared" si="0"/>
        <v>-43.7298447327944</v>
      </c>
      <c r="L50" s="22">
        <f t="shared" si="4"/>
        <v>128.9701552672056</v>
      </c>
      <c r="M50" s="22">
        <f t="shared" si="1"/>
        <v>137.9701552672056</v>
      </c>
      <c r="N50" s="23">
        <f t="shared" si="2"/>
        <v>133.4701552672056</v>
      </c>
      <c r="O50" s="4">
        <v>33.6</v>
      </c>
      <c r="P50" s="4">
        <v>54.4</v>
      </c>
      <c r="R50"/>
      <c r="Y50" s="27">
        <v>0.031</v>
      </c>
      <c r="Z50" s="23">
        <v>133.4701552672056</v>
      </c>
    </row>
    <row r="51" spans="1:26" ht="12.75">
      <c r="A51" s="1">
        <v>36746</v>
      </c>
      <c r="B51" s="17">
        <v>221</v>
      </c>
      <c r="C51" s="2">
        <v>0.768750012</v>
      </c>
      <c r="D51" s="18">
        <v>0.768750012</v>
      </c>
      <c r="E51" s="3">
        <v>419</v>
      </c>
      <c r="F51" s="20">
        <v>0</v>
      </c>
      <c r="G51" s="2">
        <v>35.87892691</v>
      </c>
      <c r="H51" s="2">
        <v>-78.77978395</v>
      </c>
      <c r="I51" s="21">
        <v>1043.9</v>
      </c>
      <c r="J51" s="4">
        <f t="shared" si="3"/>
        <v>1017.5000000000001</v>
      </c>
      <c r="K51" s="22">
        <f t="shared" si="0"/>
        <v>-34.757449076514895</v>
      </c>
      <c r="L51" s="22">
        <f t="shared" si="4"/>
        <v>137.9425509234851</v>
      </c>
      <c r="M51" s="22">
        <f t="shared" si="1"/>
        <v>146.9425509234851</v>
      </c>
      <c r="N51" s="23">
        <f t="shared" si="2"/>
        <v>142.4425509234851</v>
      </c>
      <c r="O51" s="4">
        <v>33.3</v>
      </c>
      <c r="P51" s="4">
        <v>54.6</v>
      </c>
      <c r="R51"/>
      <c r="Y51" s="27">
        <v>0.029</v>
      </c>
      <c r="Z51" s="23">
        <v>142.4425509234851</v>
      </c>
    </row>
    <row r="52" spans="1:26" ht="12.75">
      <c r="A52" s="1">
        <v>36746</v>
      </c>
      <c r="B52" s="17">
        <v>221</v>
      </c>
      <c r="C52" s="2">
        <v>0.768865764</v>
      </c>
      <c r="D52" s="18">
        <v>0.768865764</v>
      </c>
      <c r="E52" s="3">
        <v>429</v>
      </c>
      <c r="F52" s="20">
        <v>0</v>
      </c>
      <c r="G52" s="2">
        <v>35.87891219</v>
      </c>
      <c r="H52" s="2">
        <v>-78.7798031</v>
      </c>
      <c r="I52" s="21">
        <v>1040.3</v>
      </c>
      <c r="J52" s="4">
        <f t="shared" si="3"/>
        <v>1013.9</v>
      </c>
      <c r="K52" s="22">
        <f t="shared" si="0"/>
        <v>-5.325277928898008</v>
      </c>
      <c r="L52" s="22">
        <f t="shared" si="4"/>
        <v>167.37472207110198</v>
      </c>
      <c r="M52" s="22">
        <f t="shared" si="1"/>
        <v>176.37472207110198</v>
      </c>
      <c r="N52" s="23">
        <f t="shared" si="2"/>
        <v>171.87472207110198</v>
      </c>
      <c r="O52" s="4">
        <v>33.1</v>
      </c>
      <c r="P52" s="4">
        <v>55.1</v>
      </c>
      <c r="R52"/>
      <c r="Y52" s="27">
        <v>0.03</v>
      </c>
      <c r="Z52" s="23">
        <v>171.87472207110198</v>
      </c>
    </row>
    <row r="53" spans="1:26" ht="12.75">
      <c r="A53" s="1">
        <v>36746</v>
      </c>
      <c r="B53" s="17">
        <v>221</v>
      </c>
      <c r="C53" s="2">
        <v>0.768981457</v>
      </c>
      <c r="D53" s="18">
        <v>0.768981457</v>
      </c>
      <c r="E53" s="3">
        <v>439</v>
      </c>
      <c r="F53" s="20">
        <v>0</v>
      </c>
      <c r="G53" s="2">
        <v>35.87589549</v>
      </c>
      <c r="H53" s="2">
        <v>-78.78326222</v>
      </c>
      <c r="I53" s="21">
        <v>1035.4</v>
      </c>
      <c r="J53" s="4">
        <f t="shared" si="3"/>
        <v>1009.0000000000001</v>
      </c>
      <c r="K53" s="22">
        <f t="shared" si="0"/>
        <v>34.903543370127906</v>
      </c>
      <c r="L53" s="22">
        <f t="shared" si="4"/>
        <v>207.6035433701279</v>
      </c>
      <c r="M53" s="22">
        <f t="shared" si="1"/>
        <v>216.6035433701279</v>
      </c>
      <c r="N53" s="23">
        <f t="shared" si="2"/>
        <v>212.1035433701279</v>
      </c>
      <c r="O53" s="4">
        <v>33.1</v>
      </c>
      <c r="P53" s="4">
        <v>55.9</v>
      </c>
      <c r="R53"/>
      <c r="Y53" s="27">
        <v>0.027</v>
      </c>
      <c r="Z53" s="23">
        <v>212.1035433701279</v>
      </c>
    </row>
    <row r="54" spans="1:26" ht="12.75">
      <c r="A54" s="1">
        <v>36746</v>
      </c>
      <c r="B54" s="17">
        <v>221</v>
      </c>
      <c r="C54" s="2">
        <v>0.769097209</v>
      </c>
      <c r="D54" s="18">
        <v>0.769097209</v>
      </c>
      <c r="E54" s="3">
        <v>449</v>
      </c>
      <c r="F54" s="20">
        <v>0</v>
      </c>
      <c r="G54" s="2">
        <v>35.87083023</v>
      </c>
      <c r="H54" s="2">
        <v>-78.78906878</v>
      </c>
      <c r="I54" s="21">
        <v>1030.3</v>
      </c>
      <c r="J54" s="4">
        <f t="shared" si="3"/>
        <v>1003.9</v>
      </c>
      <c r="K54" s="22">
        <f t="shared" si="0"/>
        <v>76.98237750865509</v>
      </c>
      <c r="L54" s="22">
        <f t="shared" si="4"/>
        <v>249.68237750865507</v>
      </c>
      <c r="M54" s="22">
        <f t="shared" si="1"/>
        <v>258.68237750865507</v>
      </c>
      <c r="N54" s="23">
        <f t="shared" si="2"/>
        <v>254.18237750865507</v>
      </c>
      <c r="O54" s="4">
        <v>33</v>
      </c>
      <c r="P54" s="4">
        <v>55.9</v>
      </c>
      <c r="R54" s="24">
        <v>3.96E-05</v>
      </c>
      <c r="Y54" s="27">
        <v>0.029</v>
      </c>
      <c r="Z54" s="23">
        <v>254.18237750865507</v>
      </c>
    </row>
    <row r="55" spans="1:26" ht="12.75">
      <c r="A55" s="1">
        <v>36746</v>
      </c>
      <c r="B55" s="17">
        <v>221</v>
      </c>
      <c r="C55" s="2">
        <v>0.769212961</v>
      </c>
      <c r="D55" s="18">
        <v>0.769212961</v>
      </c>
      <c r="E55" s="3">
        <v>459</v>
      </c>
      <c r="F55" s="20">
        <v>0</v>
      </c>
      <c r="G55" s="2">
        <v>35.86576497</v>
      </c>
      <c r="H55" s="2">
        <v>-78.79487534</v>
      </c>
      <c r="I55" s="21">
        <v>1024.9</v>
      </c>
      <c r="J55" s="4">
        <f t="shared" si="3"/>
        <v>998.5000000000001</v>
      </c>
      <c r="K55" s="22">
        <f t="shared" si="0"/>
        <v>121.77007838028756</v>
      </c>
      <c r="L55" s="22">
        <f t="shared" si="4"/>
        <v>294.47007838028753</v>
      </c>
      <c r="M55" s="22">
        <f t="shared" si="1"/>
        <v>303.47007838028753</v>
      </c>
      <c r="N55" s="23">
        <f t="shared" si="2"/>
        <v>298.97007838028753</v>
      </c>
      <c r="O55" s="4">
        <v>32.4</v>
      </c>
      <c r="P55" s="4">
        <v>57</v>
      </c>
      <c r="R55"/>
      <c r="Y55" s="27">
        <v>0.027</v>
      </c>
      <c r="Z55" s="23">
        <v>298.97007838028753</v>
      </c>
    </row>
    <row r="56" spans="1:26" ht="12.75">
      <c r="A56" s="1">
        <v>36746</v>
      </c>
      <c r="B56" s="17">
        <v>221</v>
      </c>
      <c r="C56" s="2">
        <v>0.769328713</v>
      </c>
      <c r="D56" s="18">
        <v>0.769328713</v>
      </c>
      <c r="E56" s="3">
        <v>469</v>
      </c>
      <c r="F56" s="20">
        <v>0</v>
      </c>
      <c r="G56" s="2">
        <v>35.86082711</v>
      </c>
      <c r="H56" s="2">
        <v>-78.7992669</v>
      </c>
      <c r="I56" s="21">
        <v>1020.5</v>
      </c>
      <c r="J56" s="4">
        <f t="shared" si="3"/>
        <v>994.1</v>
      </c>
      <c r="K56" s="22">
        <f t="shared" si="0"/>
        <v>158.4432144061812</v>
      </c>
      <c r="L56" s="22">
        <f t="shared" si="4"/>
        <v>331.1432144061812</v>
      </c>
      <c r="M56" s="22">
        <f t="shared" si="1"/>
        <v>340.1432144061812</v>
      </c>
      <c r="N56" s="23">
        <f t="shared" si="2"/>
        <v>335.6432144061812</v>
      </c>
      <c r="O56" s="4">
        <v>31.9</v>
      </c>
      <c r="P56" s="4">
        <v>58.4</v>
      </c>
      <c r="Q56" s="4">
        <v>63.6</v>
      </c>
      <c r="R56"/>
      <c r="Y56" s="27">
        <v>0.046</v>
      </c>
      <c r="Z56" s="23">
        <v>335.6432144061812</v>
      </c>
    </row>
    <row r="57" spans="1:26" ht="12.75">
      <c r="A57" s="1">
        <v>36746</v>
      </c>
      <c r="B57" s="17">
        <v>221</v>
      </c>
      <c r="C57" s="2">
        <v>0.769444466</v>
      </c>
      <c r="D57" s="18">
        <v>0.769444466</v>
      </c>
      <c r="E57" s="3">
        <v>479</v>
      </c>
      <c r="F57" s="20">
        <v>0</v>
      </c>
      <c r="G57" s="2">
        <v>35.85622103</v>
      </c>
      <c r="H57" s="2">
        <v>-78.80015078</v>
      </c>
      <c r="I57" s="21">
        <v>1017.1</v>
      </c>
      <c r="J57" s="4">
        <f t="shared" si="3"/>
        <v>990.7</v>
      </c>
      <c r="K57" s="22">
        <f t="shared" si="0"/>
        <v>186.89289425425812</v>
      </c>
      <c r="L57" s="22">
        <f t="shared" si="4"/>
        <v>359.5928942542581</v>
      </c>
      <c r="M57" s="22">
        <f t="shared" si="1"/>
        <v>368.5928942542581</v>
      </c>
      <c r="N57" s="23">
        <f t="shared" si="2"/>
        <v>364.0928942542581</v>
      </c>
      <c r="O57" s="4">
        <v>31.7</v>
      </c>
      <c r="P57" s="4">
        <v>60</v>
      </c>
      <c r="Q57" s="4">
        <v>82.1</v>
      </c>
      <c r="R57"/>
      <c r="S57" s="26">
        <v>4.339</v>
      </c>
      <c r="Y57" s="27">
        <v>0.046</v>
      </c>
      <c r="Z57" s="23">
        <v>364.0928942542581</v>
      </c>
    </row>
    <row r="58" spans="1:26" ht="12.75">
      <c r="A58" s="1">
        <v>36746</v>
      </c>
      <c r="B58" s="17">
        <v>221</v>
      </c>
      <c r="C58" s="2">
        <v>0.769560158</v>
      </c>
      <c r="D58" s="18">
        <v>0.769560158</v>
      </c>
      <c r="E58" s="3">
        <v>489</v>
      </c>
      <c r="F58" s="20">
        <v>0</v>
      </c>
      <c r="G58" s="2">
        <v>35.8515627</v>
      </c>
      <c r="H58" s="2">
        <v>-78.80011648</v>
      </c>
      <c r="I58" s="21">
        <v>1013.1</v>
      </c>
      <c r="J58" s="4">
        <f t="shared" si="3"/>
        <v>986.7</v>
      </c>
      <c r="K58" s="22">
        <f t="shared" si="0"/>
        <v>220.4883739690147</v>
      </c>
      <c r="L58" s="22">
        <f t="shared" si="4"/>
        <v>393.1883739690147</v>
      </c>
      <c r="M58" s="22">
        <f t="shared" si="1"/>
        <v>402.1883739690147</v>
      </c>
      <c r="N58" s="23">
        <f t="shared" si="2"/>
        <v>397.6883739690147</v>
      </c>
      <c r="O58" s="4">
        <v>31.5</v>
      </c>
      <c r="P58" s="4">
        <v>59.8</v>
      </c>
      <c r="Q58" s="4">
        <v>64</v>
      </c>
      <c r="R58"/>
      <c r="S58" s="26">
        <v>5.385</v>
      </c>
      <c r="Y58" s="27">
        <v>0.046</v>
      </c>
      <c r="Z58" s="23">
        <v>397.6883739690147</v>
      </c>
    </row>
    <row r="59" spans="1:26" ht="12.75">
      <c r="A59" s="1">
        <v>36746</v>
      </c>
      <c r="B59" s="17">
        <v>221</v>
      </c>
      <c r="C59" s="2">
        <v>0.76967591</v>
      </c>
      <c r="D59" s="18">
        <v>0.76967591</v>
      </c>
      <c r="E59" s="3">
        <v>499</v>
      </c>
      <c r="F59" s="20">
        <v>0</v>
      </c>
      <c r="G59" s="2">
        <v>35.84689986</v>
      </c>
      <c r="H59" s="2">
        <v>-78.80008231</v>
      </c>
      <c r="I59" s="21">
        <v>1008</v>
      </c>
      <c r="J59" s="4">
        <f t="shared" si="3"/>
        <v>981.6</v>
      </c>
      <c r="K59" s="22">
        <f t="shared" si="0"/>
        <v>263.5206828366436</v>
      </c>
      <c r="L59" s="22">
        <f t="shared" si="4"/>
        <v>436.22068283664356</v>
      </c>
      <c r="M59" s="22">
        <f t="shared" si="1"/>
        <v>445.22068283664356</v>
      </c>
      <c r="N59" s="23">
        <f t="shared" si="2"/>
        <v>440.72068283664356</v>
      </c>
      <c r="O59" s="4">
        <v>31.1</v>
      </c>
      <c r="P59" s="4">
        <v>60.6</v>
      </c>
      <c r="Q59" s="4">
        <v>49.5</v>
      </c>
      <c r="R59"/>
      <c r="S59" s="26">
        <v>4.756</v>
      </c>
      <c r="Y59" s="27">
        <v>0.044</v>
      </c>
      <c r="Z59" s="23">
        <v>440.72068283664356</v>
      </c>
    </row>
    <row r="60" spans="1:26" ht="12.75">
      <c r="A60" s="1">
        <v>36746</v>
      </c>
      <c r="B60" s="17">
        <v>221</v>
      </c>
      <c r="C60" s="2">
        <v>0.769791663</v>
      </c>
      <c r="D60" s="18">
        <v>0.769791663</v>
      </c>
      <c r="E60" s="3">
        <v>509</v>
      </c>
      <c r="F60" s="20">
        <v>0</v>
      </c>
      <c r="G60" s="2">
        <v>35.84626692</v>
      </c>
      <c r="H60" s="2">
        <v>-78.7858501</v>
      </c>
      <c r="I60" s="21">
        <v>1004.1</v>
      </c>
      <c r="J60" s="4">
        <f t="shared" si="3"/>
        <v>977.7</v>
      </c>
      <c r="K60" s="22">
        <f t="shared" si="0"/>
        <v>296.5788700693299</v>
      </c>
      <c r="L60" s="22">
        <f t="shared" si="4"/>
        <v>469.2788700693299</v>
      </c>
      <c r="M60" s="22">
        <f t="shared" si="1"/>
        <v>478.2788700693299</v>
      </c>
      <c r="N60" s="23">
        <f t="shared" si="2"/>
        <v>473.7788700693299</v>
      </c>
      <c r="O60" s="4">
        <v>30.5</v>
      </c>
      <c r="P60" s="4">
        <v>61.5</v>
      </c>
      <c r="Q60" s="4">
        <v>63.8</v>
      </c>
      <c r="R60" s="24">
        <v>3.15E-05</v>
      </c>
      <c r="S60" s="26">
        <v>5.77</v>
      </c>
      <c r="Y60" s="27">
        <v>0.046</v>
      </c>
      <c r="Z60" s="23">
        <v>473.7788700693299</v>
      </c>
    </row>
    <row r="61" spans="1:26" ht="12.75">
      <c r="A61" s="1">
        <v>36746</v>
      </c>
      <c r="B61" s="17">
        <v>221</v>
      </c>
      <c r="C61" s="2">
        <v>0.769907415</v>
      </c>
      <c r="D61" s="18">
        <v>0.769907415</v>
      </c>
      <c r="E61" s="3">
        <v>519</v>
      </c>
      <c r="F61" s="20">
        <v>0</v>
      </c>
      <c r="G61" s="2">
        <v>35.84429488</v>
      </c>
      <c r="H61" s="2">
        <v>-78.7789502</v>
      </c>
      <c r="I61" s="21">
        <v>1001.2</v>
      </c>
      <c r="J61" s="4">
        <f t="shared" si="3"/>
        <v>974.8000000000001</v>
      </c>
      <c r="K61" s="22">
        <f t="shared" si="0"/>
        <v>321.24619574109994</v>
      </c>
      <c r="L61" s="22">
        <f t="shared" si="4"/>
        <v>493.9461957410999</v>
      </c>
      <c r="M61" s="22">
        <f t="shared" si="1"/>
        <v>502.9461957410999</v>
      </c>
      <c r="N61" s="23">
        <f t="shared" si="2"/>
        <v>498.4461957410999</v>
      </c>
      <c r="O61" s="4">
        <v>30.2</v>
      </c>
      <c r="P61" s="4">
        <v>61</v>
      </c>
      <c r="Q61" s="4">
        <v>62.4</v>
      </c>
      <c r="R61"/>
      <c r="S61" s="26">
        <v>5.079</v>
      </c>
      <c r="Y61" s="27">
        <v>0.043</v>
      </c>
      <c r="Z61" s="23">
        <v>498.4461957410999</v>
      </c>
    </row>
    <row r="62" spans="1:26" ht="12.75">
      <c r="A62" s="1">
        <v>36746</v>
      </c>
      <c r="B62" s="17">
        <v>221</v>
      </c>
      <c r="C62" s="2">
        <v>0.770023167</v>
      </c>
      <c r="D62" s="18">
        <v>0.770023167</v>
      </c>
      <c r="E62" s="3">
        <v>529</v>
      </c>
      <c r="F62" s="20">
        <v>0</v>
      </c>
      <c r="G62" s="2">
        <v>35.84171104</v>
      </c>
      <c r="H62" s="2">
        <v>-78.7731315</v>
      </c>
      <c r="I62" s="21">
        <v>999.1</v>
      </c>
      <c r="J62" s="4">
        <f t="shared" si="3"/>
        <v>972.7</v>
      </c>
      <c r="K62" s="22">
        <f t="shared" si="0"/>
        <v>339.15459588483003</v>
      </c>
      <c r="L62" s="22">
        <f t="shared" si="4"/>
        <v>511.85459588483</v>
      </c>
      <c r="M62" s="22">
        <f t="shared" si="1"/>
        <v>520.85459588483</v>
      </c>
      <c r="N62" s="23">
        <f t="shared" si="2"/>
        <v>516.35459588483</v>
      </c>
      <c r="O62" s="4">
        <v>30</v>
      </c>
      <c r="P62" s="4">
        <v>60.6</v>
      </c>
      <c r="Q62" s="4">
        <v>65.4</v>
      </c>
      <c r="R62"/>
      <c r="S62" s="26">
        <v>3.292</v>
      </c>
      <c r="Y62" s="27">
        <v>0.046</v>
      </c>
      <c r="Z62" s="23">
        <v>516.35459588483</v>
      </c>
    </row>
    <row r="63" spans="1:26" ht="12.75">
      <c r="A63" s="1">
        <v>36746</v>
      </c>
      <c r="B63" s="17">
        <v>221</v>
      </c>
      <c r="C63" s="2">
        <v>0.77013886</v>
      </c>
      <c r="D63" s="18">
        <v>0.77013886</v>
      </c>
      <c r="E63" s="3">
        <v>539</v>
      </c>
      <c r="F63" s="20">
        <v>0</v>
      </c>
      <c r="G63" s="2">
        <v>35.83859686</v>
      </c>
      <c r="H63" s="2">
        <v>-78.76789058</v>
      </c>
      <c r="I63" s="21">
        <v>996.3</v>
      </c>
      <c r="J63" s="4">
        <f t="shared" si="3"/>
        <v>969.9</v>
      </c>
      <c r="K63" s="22">
        <f t="shared" si="0"/>
        <v>363.0926993989749</v>
      </c>
      <c r="L63" s="22">
        <f t="shared" si="4"/>
        <v>535.792699398975</v>
      </c>
      <c r="M63" s="22">
        <f t="shared" si="1"/>
        <v>544.792699398975</v>
      </c>
      <c r="N63" s="23">
        <f t="shared" si="2"/>
        <v>540.292699398975</v>
      </c>
      <c r="O63" s="4">
        <v>29.7</v>
      </c>
      <c r="P63" s="4">
        <v>62.6</v>
      </c>
      <c r="Q63" s="4">
        <v>66.1</v>
      </c>
      <c r="R63"/>
      <c r="S63" s="26">
        <v>6.377</v>
      </c>
      <c r="V63" s="26">
        <v>0.264</v>
      </c>
      <c r="Y63" s="27">
        <v>0.042</v>
      </c>
      <c r="Z63" s="23">
        <v>540.292699398975</v>
      </c>
    </row>
    <row r="64" spans="1:26" ht="12.75">
      <c r="A64" s="1">
        <v>36746</v>
      </c>
      <c r="B64" s="17">
        <v>221</v>
      </c>
      <c r="C64" s="2">
        <v>0.770254612</v>
      </c>
      <c r="D64" s="18">
        <v>0.770254612</v>
      </c>
      <c r="E64" s="3">
        <v>549</v>
      </c>
      <c r="F64" s="20">
        <v>0</v>
      </c>
      <c r="G64" s="2">
        <v>35.83498173</v>
      </c>
      <c r="H64" s="2">
        <v>-78.7633338</v>
      </c>
      <c r="I64" s="21">
        <v>993.6</v>
      </c>
      <c r="J64" s="4">
        <f t="shared" si="3"/>
        <v>967.2</v>
      </c>
      <c r="K64" s="22">
        <f t="shared" si="0"/>
        <v>386.24140955734003</v>
      </c>
      <c r="L64" s="22">
        <f t="shared" si="4"/>
        <v>558.94140955734</v>
      </c>
      <c r="M64" s="22">
        <f t="shared" si="1"/>
        <v>567.94140955734</v>
      </c>
      <c r="N64" s="23">
        <f t="shared" si="2"/>
        <v>563.44140955734</v>
      </c>
      <c r="O64" s="4">
        <v>29.2</v>
      </c>
      <c r="P64" s="4">
        <v>66.1</v>
      </c>
      <c r="Q64" s="4">
        <v>65.9</v>
      </c>
      <c r="R64"/>
      <c r="S64" s="26">
        <v>3.577</v>
      </c>
      <c r="V64" s="26">
        <v>0.254</v>
      </c>
      <c r="Y64" s="27">
        <v>0.043</v>
      </c>
      <c r="Z64" s="23">
        <v>563.44140955734</v>
      </c>
    </row>
    <row r="65" spans="1:26" ht="12.75">
      <c r="A65" s="1">
        <v>36746</v>
      </c>
      <c r="B65" s="17">
        <v>221</v>
      </c>
      <c r="C65" s="2">
        <v>0.770370364</v>
      </c>
      <c r="D65" s="18">
        <v>0.770370364</v>
      </c>
      <c r="E65" s="3">
        <v>559</v>
      </c>
      <c r="F65" s="20">
        <v>0</v>
      </c>
      <c r="G65" s="2">
        <v>35.83097853</v>
      </c>
      <c r="H65" s="2">
        <v>-78.75942421</v>
      </c>
      <c r="I65" s="21">
        <v>992.4</v>
      </c>
      <c r="J65" s="4">
        <f t="shared" si="3"/>
        <v>966</v>
      </c>
      <c r="K65" s="22">
        <f t="shared" si="0"/>
        <v>396.5504752786688</v>
      </c>
      <c r="L65" s="22">
        <f t="shared" si="4"/>
        <v>569.2504752786688</v>
      </c>
      <c r="M65" s="22">
        <f t="shared" si="1"/>
        <v>578.2504752786688</v>
      </c>
      <c r="N65" s="23">
        <f t="shared" si="2"/>
        <v>573.7504752786688</v>
      </c>
      <c r="O65" s="4">
        <v>29.1</v>
      </c>
      <c r="P65" s="4">
        <v>67.3</v>
      </c>
      <c r="Q65" s="4">
        <v>65.4</v>
      </c>
      <c r="R65"/>
      <c r="S65" s="26">
        <v>3.272</v>
      </c>
      <c r="V65" s="26">
        <v>0.274</v>
      </c>
      <c r="Y65" s="27">
        <v>0.04</v>
      </c>
      <c r="Z65" s="23">
        <v>573.7504752786688</v>
      </c>
    </row>
    <row r="66" spans="1:26" ht="12.75">
      <c r="A66" s="1">
        <v>36746</v>
      </c>
      <c r="B66" s="17">
        <v>221</v>
      </c>
      <c r="C66" s="2">
        <v>0.770486116</v>
      </c>
      <c r="D66" s="18">
        <v>0.770486116</v>
      </c>
      <c r="E66" s="3">
        <v>569</v>
      </c>
      <c r="F66" s="20">
        <v>0</v>
      </c>
      <c r="G66" s="2">
        <v>35.82668573</v>
      </c>
      <c r="H66" s="2">
        <v>-78.7557941</v>
      </c>
      <c r="I66" s="21">
        <v>990.4</v>
      </c>
      <c r="J66" s="4">
        <f t="shared" si="3"/>
        <v>964</v>
      </c>
      <c r="K66" s="22">
        <f t="shared" si="0"/>
        <v>413.7607433499912</v>
      </c>
      <c r="L66" s="22">
        <f t="shared" si="4"/>
        <v>586.4607433499912</v>
      </c>
      <c r="M66" s="22">
        <f t="shared" si="1"/>
        <v>595.4607433499912</v>
      </c>
      <c r="N66" s="23">
        <f t="shared" si="2"/>
        <v>590.9607433499912</v>
      </c>
      <c r="O66" s="4">
        <v>29</v>
      </c>
      <c r="P66" s="4">
        <v>67.6</v>
      </c>
      <c r="Q66" s="4">
        <v>65.5</v>
      </c>
      <c r="R66" s="24">
        <v>3.26E-05</v>
      </c>
      <c r="S66" s="26">
        <v>4.379</v>
      </c>
      <c r="V66" s="26">
        <v>0.252</v>
      </c>
      <c r="Y66" s="27">
        <v>0.043</v>
      </c>
      <c r="Z66" s="23">
        <v>590.9607433499912</v>
      </c>
    </row>
    <row r="67" spans="1:26" ht="12.75">
      <c r="A67" s="1">
        <v>36746</v>
      </c>
      <c r="B67" s="17">
        <v>221</v>
      </c>
      <c r="C67" s="2">
        <v>0.770601869</v>
      </c>
      <c r="D67" s="18">
        <v>0.770601869</v>
      </c>
      <c r="E67" s="3">
        <v>579</v>
      </c>
      <c r="F67" s="20">
        <v>0</v>
      </c>
      <c r="G67" s="2">
        <v>35.8220186</v>
      </c>
      <c r="H67" s="2">
        <v>-78.7528274</v>
      </c>
      <c r="I67" s="21">
        <v>988.6</v>
      </c>
      <c r="J67" s="4">
        <f t="shared" si="3"/>
        <v>962.2</v>
      </c>
      <c r="K67" s="22">
        <f t="shared" si="0"/>
        <v>429.28054069242046</v>
      </c>
      <c r="L67" s="22">
        <f t="shared" si="4"/>
        <v>601.9805406924204</v>
      </c>
      <c r="M67" s="22">
        <f t="shared" si="1"/>
        <v>610.9805406924204</v>
      </c>
      <c r="N67" s="23">
        <f t="shared" si="2"/>
        <v>606.4805406924204</v>
      </c>
      <c r="O67" s="4">
        <v>28.9</v>
      </c>
      <c r="P67" s="4">
        <v>67.8</v>
      </c>
      <c r="Q67" s="4">
        <v>65.3</v>
      </c>
      <c r="R67"/>
      <c r="S67" s="26">
        <v>5.097</v>
      </c>
      <c r="V67" s="26">
        <v>0.222</v>
      </c>
      <c r="Y67" s="27">
        <v>0.046</v>
      </c>
      <c r="Z67" s="23">
        <v>606.4805406924204</v>
      </c>
    </row>
    <row r="68" spans="1:26" ht="12.75">
      <c r="A68" s="1">
        <v>36746</v>
      </c>
      <c r="B68" s="17">
        <v>221</v>
      </c>
      <c r="C68" s="2">
        <v>0.770717621</v>
      </c>
      <c r="D68" s="18">
        <v>0.770717621</v>
      </c>
      <c r="E68" s="3">
        <v>589</v>
      </c>
      <c r="F68" s="20">
        <v>0</v>
      </c>
      <c r="G68" s="2">
        <v>35.81678997</v>
      </c>
      <c r="H68" s="2">
        <v>-78.75157293</v>
      </c>
      <c r="I68" s="21">
        <v>986.8</v>
      </c>
      <c r="J68" s="4">
        <f t="shared" si="3"/>
        <v>960.4</v>
      </c>
      <c r="K68" s="22">
        <f t="shared" si="0"/>
        <v>444.8293983193883</v>
      </c>
      <c r="L68" s="22">
        <f t="shared" si="4"/>
        <v>617.5293983193883</v>
      </c>
      <c r="M68" s="22">
        <f t="shared" si="1"/>
        <v>626.5293983193883</v>
      </c>
      <c r="N68" s="23">
        <f t="shared" si="2"/>
        <v>622.0293983193883</v>
      </c>
      <c r="O68" s="4">
        <v>28.7</v>
      </c>
      <c r="P68" s="4">
        <v>68.9</v>
      </c>
      <c r="Q68" s="4">
        <v>65</v>
      </c>
      <c r="R68"/>
      <c r="S68" s="26">
        <v>4.3</v>
      </c>
      <c r="V68" s="26">
        <v>0.262</v>
      </c>
      <c r="Y68" s="27">
        <v>0.044</v>
      </c>
      <c r="Z68" s="23">
        <v>622.0293983193883</v>
      </c>
    </row>
    <row r="69" spans="1:26" ht="12.75">
      <c r="A69" s="1">
        <v>36746</v>
      </c>
      <c r="B69" s="17">
        <v>221</v>
      </c>
      <c r="C69" s="2">
        <v>0.770833313</v>
      </c>
      <c r="D69" s="18">
        <v>0.770833313</v>
      </c>
      <c r="E69" s="3">
        <v>599</v>
      </c>
      <c r="F69" s="20">
        <v>0</v>
      </c>
      <c r="G69" s="2">
        <v>35.81154203</v>
      </c>
      <c r="H69" s="2">
        <v>-78.75198086</v>
      </c>
      <c r="I69" s="21">
        <v>984.2</v>
      </c>
      <c r="J69" s="4">
        <f t="shared" si="3"/>
        <v>957.8000000000001</v>
      </c>
      <c r="K69" s="22">
        <f t="shared" si="0"/>
        <v>467.340384440932</v>
      </c>
      <c r="L69" s="22">
        <f t="shared" si="4"/>
        <v>640.040384440932</v>
      </c>
      <c r="M69" s="22">
        <f t="shared" si="1"/>
        <v>649.040384440932</v>
      </c>
      <c r="N69" s="23">
        <f t="shared" si="2"/>
        <v>644.540384440932</v>
      </c>
      <c r="O69" s="4">
        <v>28.8</v>
      </c>
      <c r="P69" s="4">
        <v>69.6</v>
      </c>
      <c r="Q69" s="4">
        <v>68.5</v>
      </c>
      <c r="R69"/>
      <c r="S69" s="26">
        <v>3.591</v>
      </c>
      <c r="V69" s="26">
        <v>0.239</v>
      </c>
      <c r="Y69" s="27">
        <v>0.044</v>
      </c>
      <c r="Z69" s="23">
        <v>644.540384440932</v>
      </c>
    </row>
    <row r="70" spans="1:26" ht="12.75">
      <c r="A70" s="1">
        <v>36746</v>
      </c>
      <c r="B70" s="17">
        <v>221</v>
      </c>
      <c r="C70" s="2">
        <v>0.770949066</v>
      </c>
      <c r="D70" s="18">
        <v>0.770949066</v>
      </c>
      <c r="E70" s="3">
        <v>609</v>
      </c>
      <c r="F70" s="20">
        <v>0</v>
      </c>
      <c r="G70" s="2">
        <v>35.80615221</v>
      </c>
      <c r="H70" s="2">
        <v>-78.7510313</v>
      </c>
      <c r="I70" s="21">
        <v>984</v>
      </c>
      <c r="J70" s="4">
        <f t="shared" si="3"/>
        <v>957.6</v>
      </c>
      <c r="K70" s="22">
        <f t="shared" si="0"/>
        <v>469.0745290378157</v>
      </c>
      <c r="L70" s="22">
        <f t="shared" si="4"/>
        <v>641.7745290378157</v>
      </c>
      <c r="M70" s="22">
        <f t="shared" si="1"/>
        <v>650.7745290378157</v>
      </c>
      <c r="N70" s="23">
        <f t="shared" si="2"/>
        <v>646.2745290378157</v>
      </c>
      <c r="O70" s="4">
        <v>28.7</v>
      </c>
      <c r="P70" s="4">
        <v>68.2</v>
      </c>
      <c r="Q70" s="4">
        <v>71.8</v>
      </c>
      <c r="R70"/>
      <c r="S70" s="26">
        <v>4.575</v>
      </c>
      <c r="V70" s="26">
        <v>0.243</v>
      </c>
      <c r="Y70" s="27">
        <v>0.054</v>
      </c>
      <c r="Z70" s="23">
        <v>646.2745290378157</v>
      </c>
    </row>
    <row r="71" spans="1:26" ht="12.75">
      <c r="A71" s="1">
        <v>36746</v>
      </c>
      <c r="B71" s="17">
        <v>221</v>
      </c>
      <c r="C71" s="2">
        <v>0.771064818</v>
      </c>
      <c r="D71" s="18">
        <v>0.771064818</v>
      </c>
      <c r="E71" s="3">
        <v>619</v>
      </c>
      <c r="F71" s="20">
        <v>0</v>
      </c>
      <c r="G71" s="2">
        <v>35.80062045</v>
      </c>
      <c r="H71" s="2">
        <v>-78.74988565</v>
      </c>
      <c r="I71" s="21">
        <v>983.4</v>
      </c>
      <c r="J71" s="4">
        <f t="shared" si="3"/>
        <v>957</v>
      </c>
      <c r="K71" s="22">
        <f t="shared" si="0"/>
        <v>474.27913677447475</v>
      </c>
      <c r="L71" s="22">
        <f t="shared" si="4"/>
        <v>646.9791367744747</v>
      </c>
      <c r="M71" s="22">
        <f t="shared" si="1"/>
        <v>655.9791367744747</v>
      </c>
      <c r="N71" s="23">
        <f t="shared" si="2"/>
        <v>651.4791367744747</v>
      </c>
      <c r="O71" s="4">
        <v>28.8</v>
      </c>
      <c r="P71" s="4">
        <v>68.5</v>
      </c>
      <c r="Q71" s="4">
        <v>73.5</v>
      </c>
      <c r="R71"/>
      <c r="S71" s="26">
        <v>4.616</v>
      </c>
      <c r="V71" s="26">
        <v>0.243</v>
      </c>
      <c r="Y71" s="27">
        <v>0.055</v>
      </c>
      <c r="Z71" s="23">
        <v>651.4791367744747</v>
      </c>
    </row>
    <row r="72" spans="1:26" ht="12.75">
      <c r="A72" s="1">
        <v>36746</v>
      </c>
      <c r="B72" s="17">
        <v>221</v>
      </c>
      <c r="C72" s="2">
        <v>0.77118057</v>
      </c>
      <c r="D72" s="18">
        <v>0.77118057</v>
      </c>
      <c r="E72" s="3">
        <v>629</v>
      </c>
      <c r="F72" s="20">
        <v>0</v>
      </c>
      <c r="G72" s="2">
        <v>35.79506021</v>
      </c>
      <c r="H72" s="2">
        <v>-78.74868701</v>
      </c>
      <c r="I72" s="21">
        <v>983.2</v>
      </c>
      <c r="J72" s="4">
        <f t="shared" si="3"/>
        <v>956.8000000000001</v>
      </c>
      <c r="K72" s="22">
        <f t="shared" si="0"/>
        <v>476.01473117351867</v>
      </c>
      <c r="L72" s="22">
        <f t="shared" si="4"/>
        <v>648.7147311735187</v>
      </c>
      <c r="M72" s="22">
        <f t="shared" si="1"/>
        <v>657.7147311735187</v>
      </c>
      <c r="N72" s="23">
        <f t="shared" si="2"/>
        <v>653.2147311735187</v>
      </c>
      <c r="O72" s="4">
        <v>28.8</v>
      </c>
      <c r="P72" s="4">
        <v>68.1</v>
      </c>
      <c r="Q72" s="4">
        <v>72.9</v>
      </c>
      <c r="R72" s="24">
        <v>2.92E-05</v>
      </c>
      <c r="S72" s="26">
        <v>6.492</v>
      </c>
      <c r="V72" s="26">
        <v>0.213</v>
      </c>
      <c r="Y72" s="27">
        <v>0.051</v>
      </c>
      <c r="Z72" s="23">
        <v>653.2147311735187</v>
      </c>
    </row>
    <row r="73" spans="1:26" ht="12.75">
      <c r="A73" s="1">
        <v>36746</v>
      </c>
      <c r="B73" s="17">
        <v>221</v>
      </c>
      <c r="C73" s="2">
        <v>0.771296322</v>
      </c>
      <c r="D73" s="18">
        <v>0.771296322</v>
      </c>
      <c r="E73" s="3">
        <v>639</v>
      </c>
      <c r="F73" s="20">
        <v>0</v>
      </c>
      <c r="G73" s="2">
        <v>35.78945859</v>
      </c>
      <c r="H73" s="2">
        <v>-78.74748289</v>
      </c>
      <c r="I73" s="21">
        <v>983.1</v>
      </c>
      <c r="J73" s="4">
        <f t="shared" si="3"/>
        <v>956.7</v>
      </c>
      <c r="K73" s="22">
        <f aca="true" t="shared" si="5" ref="K73:K136">(8303.951372*(LN(1013.25/J73)))</f>
        <v>476.8826644245834</v>
      </c>
      <c r="L73" s="22">
        <f t="shared" si="4"/>
        <v>649.5826644245834</v>
      </c>
      <c r="M73" s="22">
        <f aca="true" t="shared" si="6" ref="M73:M136">(K73+181.7)</f>
        <v>658.5826644245834</v>
      </c>
      <c r="N73" s="23">
        <f aca="true" t="shared" si="7" ref="N73:N136">AVERAGE(L73:M73)</f>
        <v>654.0826644245834</v>
      </c>
      <c r="O73" s="4">
        <v>28.9</v>
      </c>
      <c r="P73" s="4">
        <v>66.9</v>
      </c>
      <c r="Q73" s="4">
        <v>71.9</v>
      </c>
      <c r="R73"/>
      <c r="S73" s="26">
        <v>8.736</v>
      </c>
      <c r="V73" s="26">
        <v>0.263</v>
      </c>
      <c r="Y73" s="27">
        <v>0.062</v>
      </c>
      <c r="Z73" s="23">
        <v>654.0826644245834</v>
      </c>
    </row>
    <row r="74" spans="1:26" ht="12.75">
      <c r="A74" s="1">
        <v>36746</v>
      </c>
      <c r="B74" s="17">
        <v>221</v>
      </c>
      <c r="C74" s="2">
        <v>0.771412015</v>
      </c>
      <c r="D74" s="18">
        <v>0.771412015</v>
      </c>
      <c r="E74" s="3">
        <v>649</v>
      </c>
      <c r="F74" s="20">
        <v>0</v>
      </c>
      <c r="G74" s="2">
        <v>35.78372342</v>
      </c>
      <c r="H74" s="2">
        <v>-78.74606613</v>
      </c>
      <c r="I74" s="21">
        <v>984.6</v>
      </c>
      <c r="J74" s="4">
        <f aca="true" t="shared" si="8" ref="J74:J137">(I74-26.4)</f>
        <v>958.2</v>
      </c>
      <c r="K74" s="22">
        <f t="shared" si="5"/>
        <v>463.8731813124812</v>
      </c>
      <c r="L74" s="22">
        <f aca="true" t="shared" si="9" ref="L74:L137">(K74+172.7)</f>
        <v>636.5731813124812</v>
      </c>
      <c r="M74" s="22">
        <f t="shared" si="6"/>
        <v>645.5731813124812</v>
      </c>
      <c r="N74" s="23">
        <f t="shared" si="7"/>
        <v>641.0731813124812</v>
      </c>
      <c r="O74" s="4">
        <v>29.1</v>
      </c>
      <c r="P74" s="4">
        <v>67.5</v>
      </c>
      <c r="Q74" s="4">
        <v>73</v>
      </c>
      <c r="R74"/>
      <c r="S74" s="26">
        <v>4.259</v>
      </c>
      <c r="V74" s="26">
        <v>0.264</v>
      </c>
      <c r="Y74" s="27">
        <v>0.057</v>
      </c>
      <c r="Z74" s="23">
        <v>641.0731813124812</v>
      </c>
    </row>
    <row r="75" spans="1:26" ht="12.75">
      <c r="A75" s="1">
        <v>36746</v>
      </c>
      <c r="B75" s="17">
        <v>221</v>
      </c>
      <c r="C75" s="2">
        <v>0.771527767</v>
      </c>
      <c r="D75" s="18">
        <v>0.771527767</v>
      </c>
      <c r="E75" s="3">
        <v>659</v>
      </c>
      <c r="F75" s="20">
        <v>0</v>
      </c>
      <c r="G75" s="2">
        <v>35.77798968</v>
      </c>
      <c r="H75" s="2">
        <v>-78.74424224</v>
      </c>
      <c r="I75" s="21">
        <v>985.3</v>
      </c>
      <c r="J75" s="4">
        <f t="shared" si="8"/>
        <v>958.9</v>
      </c>
      <c r="K75" s="22">
        <f t="shared" si="5"/>
        <v>457.80905714710127</v>
      </c>
      <c r="L75" s="22">
        <f t="shared" si="9"/>
        <v>630.5090571471012</v>
      </c>
      <c r="M75" s="22">
        <f t="shared" si="6"/>
        <v>639.5090571471012</v>
      </c>
      <c r="N75" s="23">
        <f t="shared" si="7"/>
        <v>635.0090571471012</v>
      </c>
      <c r="O75" s="4">
        <v>29.2</v>
      </c>
      <c r="P75" s="4">
        <v>67.2</v>
      </c>
      <c r="Q75" s="4">
        <v>73.9</v>
      </c>
      <c r="R75"/>
      <c r="S75" s="26">
        <v>5.194</v>
      </c>
      <c r="V75" s="26">
        <v>0.254</v>
      </c>
      <c r="Y75" s="27">
        <v>0.058</v>
      </c>
      <c r="Z75" s="23">
        <v>635.0090571471012</v>
      </c>
    </row>
    <row r="76" spans="1:26" ht="12.75">
      <c r="A76" s="1">
        <v>36746</v>
      </c>
      <c r="B76" s="17">
        <v>221</v>
      </c>
      <c r="C76" s="2">
        <v>0.771643519</v>
      </c>
      <c r="D76" s="18">
        <v>0.771643519</v>
      </c>
      <c r="E76" s="3">
        <v>669</v>
      </c>
      <c r="F76" s="20">
        <v>0</v>
      </c>
      <c r="G76" s="2">
        <v>35.7722031</v>
      </c>
      <c r="H76" s="2">
        <v>-78.74221068</v>
      </c>
      <c r="I76" s="21">
        <v>985.4</v>
      </c>
      <c r="J76" s="4">
        <f t="shared" si="8"/>
        <v>959</v>
      </c>
      <c r="K76" s="22">
        <f t="shared" si="5"/>
        <v>456.9431150876063</v>
      </c>
      <c r="L76" s="22">
        <f t="shared" si="9"/>
        <v>629.6431150876062</v>
      </c>
      <c r="M76" s="22">
        <f t="shared" si="6"/>
        <v>638.6431150876062</v>
      </c>
      <c r="N76" s="23">
        <f t="shared" si="7"/>
        <v>634.1431150876062</v>
      </c>
      <c r="O76" s="4">
        <v>29.2</v>
      </c>
      <c r="P76" s="4">
        <v>67.2</v>
      </c>
      <c r="Q76" s="4">
        <v>72.9</v>
      </c>
      <c r="R76"/>
      <c r="S76" s="26">
        <v>3.575</v>
      </c>
      <c r="V76" s="26">
        <v>0.274</v>
      </c>
      <c r="Y76" s="27">
        <v>0.057</v>
      </c>
      <c r="Z76" s="23">
        <v>634.1431150876062</v>
      </c>
    </row>
    <row r="77" spans="1:26" ht="12.75">
      <c r="A77" s="1">
        <v>36746</v>
      </c>
      <c r="B77" s="17">
        <v>221</v>
      </c>
      <c r="C77" s="2">
        <v>0.771759272</v>
      </c>
      <c r="D77" s="18">
        <v>0.771759272</v>
      </c>
      <c r="E77" s="3">
        <v>679</v>
      </c>
      <c r="F77" s="20">
        <v>0</v>
      </c>
      <c r="G77" s="2">
        <v>35.76633915</v>
      </c>
      <c r="H77" s="2">
        <v>-78.74016071</v>
      </c>
      <c r="I77" s="21">
        <v>984.9</v>
      </c>
      <c r="J77" s="4">
        <f t="shared" si="8"/>
        <v>958.5</v>
      </c>
      <c r="K77" s="22">
        <f t="shared" si="5"/>
        <v>461.2737286783262</v>
      </c>
      <c r="L77" s="22">
        <f t="shared" si="9"/>
        <v>633.9737286783262</v>
      </c>
      <c r="M77" s="22">
        <f t="shared" si="6"/>
        <v>642.9737286783262</v>
      </c>
      <c r="N77" s="23">
        <f t="shared" si="7"/>
        <v>638.4737286783262</v>
      </c>
      <c r="O77" s="4">
        <v>29.4</v>
      </c>
      <c r="P77" s="4">
        <v>66.4</v>
      </c>
      <c r="Q77" s="4">
        <v>72.9</v>
      </c>
      <c r="R77"/>
      <c r="S77" s="26">
        <v>5.049</v>
      </c>
      <c r="V77" s="26">
        <v>0.252</v>
      </c>
      <c r="Y77" s="27">
        <v>0.057</v>
      </c>
      <c r="Z77" s="23">
        <v>638.4737286783262</v>
      </c>
    </row>
    <row r="78" spans="1:26" ht="12.75">
      <c r="A78" s="1">
        <v>36746</v>
      </c>
      <c r="B78" s="17">
        <v>221</v>
      </c>
      <c r="C78" s="2">
        <v>0.771875024</v>
      </c>
      <c r="D78" s="18">
        <v>0.771875024</v>
      </c>
      <c r="E78" s="3">
        <v>689</v>
      </c>
      <c r="F78" s="20">
        <v>0</v>
      </c>
      <c r="G78" s="2">
        <v>35.76028172</v>
      </c>
      <c r="H78" s="2">
        <v>-78.73822528</v>
      </c>
      <c r="I78" s="21">
        <v>984.1</v>
      </c>
      <c r="J78" s="4">
        <f t="shared" si="8"/>
        <v>957.7</v>
      </c>
      <c r="K78" s="22">
        <f t="shared" si="5"/>
        <v>468.2074114709032</v>
      </c>
      <c r="L78" s="22">
        <f t="shared" si="9"/>
        <v>640.9074114709032</v>
      </c>
      <c r="M78" s="22">
        <f t="shared" si="6"/>
        <v>649.9074114709032</v>
      </c>
      <c r="N78" s="23">
        <f t="shared" si="7"/>
        <v>645.4074114709032</v>
      </c>
      <c r="O78" s="4">
        <v>29.4</v>
      </c>
      <c r="P78" s="4">
        <v>65.8</v>
      </c>
      <c r="Q78" s="4">
        <v>75</v>
      </c>
      <c r="R78" s="24">
        <v>2.77E-05</v>
      </c>
      <c r="S78" s="26">
        <v>3.493</v>
      </c>
      <c r="V78" s="26">
        <v>0.222</v>
      </c>
      <c r="Y78" s="27">
        <v>0.053</v>
      </c>
      <c r="Z78" s="23">
        <v>645.4074114709032</v>
      </c>
    </row>
    <row r="79" spans="1:26" ht="12.75">
      <c r="A79" s="1">
        <v>36746</v>
      </c>
      <c r="B79" s="17">
        <v>221</v>
      </c>
      <c r="C79" s="2">
        <v>0.771990716</v>
      </c>
      <c r="D79" s="18">
        <v>0.771990716</v>
      </c>
      <c r="E79" s="3">
        <v>699</v>
      </c>
      <c r="F79" s="20">
        <v>0</v>
      </c>
      <c r="G79" s="2">
        <v>35.75418173</v>
      </c>
      <c r="H79" s="2">
        <v>-78.73646131</v>
      </c>
      <c r="I79" s="21">
        <v>984</v>
      </c>
      <c r="J79" s="4">
        <f t="shared" si="8"/>
        <v>957.6</v>
      </c>
      <c r="K79" s="22">
        <f t="shared" si="5"/>
        <v>469.0745290378157</v>
      </c>
      <c r="L79" s="22">
        <f t="shared" si="9"/>
        <v>641.7745290378157</v>
      </c>
      <c r="M79" s="22">
        <f t="shared" si="6"/>
        <v>650.7745290378157</v>
      </c>
      <c r="N79" s="23">
        <f t="shared" si="7"/>
        <v>646.2745290378157</v>
      </c>
      <c r="O79" s="4">
        <v>29.3</v>
      </c>
      <c r="P79" s="4">
        <v>66.6</v>
      </c>
      <c r="Q79" s="4">
        <v>73.4</v>
      </c>
      <c r="R79"/>
      <c r="S79" s="26">
        <v>6.115</v>
      </c>
      <c r="V79" s="26">
        <v>0.262</v>
      </c>
      <c r="Y79" s="27">
        <v>0.049</v>
      </c>
      <c r="Z79" s="23">
        <v>646.2745290378157</v>
      </c>
    </row>
    <row r="80" spans="1:26" ht="12.75">
      <c r="A80" s="1">
        <v>36746</v>
      </c>
      <c r="B80" s="17">
        <v>221</v>
      </c>
      <c r="C80" s="2">
        <v>0.772106469</v>
      </c>
      <c r="D80" s="18">
        <v>0.772106469</v>
      </c>
      <c r="E80" s="3">
        <v>709</v>
      </c>
      <c r="F80" s="20">
        <v>0</v>
      </c>
      <c r="G80" s="2">
        <v>35.7481258</v>
      </c>
      <c r="H80" s="2">
        <v>-78.73501862</v>
      </c>
      <c r="I80" s="21">
        <v>983.7</v>
      </c>
      <c r="J80" s="4">
        <f t="shared" si="8"/>
        <v>957.3000000000001</v>
      </c>
      <c r="K80" s="22">
        <f t="shared" si="5"/>
        <v>471.67642514934215</v>
      </c>
      <c r="L80" s="22">
        <f t="shared" si="9"/>
        <v>644.3764251493421</v>
      </c>
      <c r="M80" s="22">
        <f t="shared" si="6"/>
        <v>653.3764251493421</v>
      </c>
      <c r="N80" s="23">
        <f t="shared" si="7"/>
        <v>648.8764251493421</v>
      </c>
      <c r="O80" s="4">
        <v>29.1</v>
      </c>
      <c r="P80" s="4">
        <v>65.9</v>
      </c>
      <c r="Q80" s="4">
        <v>70.9</v>
      </c>
      <c r="R80"/>
      <c r="S80" s="26">
        <v>9.763</v>
      </c>
      <c r="V80" s="26">
        <v>0.239</v>
      </c>
      <c r="Y80" s="27">
        <v>0.046</v>
      </c>
      <c r="Z80" s="23">
        <v>648.8764251493421</v>
      </c>
    </row>
    <row r="81" spans="1:26" ht="12.75">
      <c r="A81" s="1">
        <v>36746</v>
      </c>
      <c r="B81" s="17">
        <v>221</v>
      </c>
      <c r="C81" s="2">
        <v>0.772222221</v>
      </c>
      <c r="D81" s="18">
        <v>0.772222221</v>
      </c>
      <c r="E81" s="3">
        <v>719</v>
      </c>
      <c r="F81" s="20">
        <v>0</v>
      </c>
      <c r="G81" s="2">
        <v>35.7420468</v>
      </c>
      <c r="H81" s="2">
        <v>-78.73357414</v>
      </c>
      <c r="I81" s="21">
        <v>984.1</v>
      </c>
      <c r="J81" s="4">
        <f t="shared" si="8"/>
        <v>957.7</v>
      </c>
      <c r="K81" s="22">
        <f t="shared" si="5"/>
        <v>468.2074114709032</v>
      </c>
      <c r="L81" s="22">
        <f t="shared" si="9"/>
        <v>640.9074114709032</v>
      </c>
      <c r="M81" s="22">
        <f t="shared" si="6"/>
        <v>649.9074114709032</v>
      </c>
      <c r="N81" s="23">
        <f t="shared" si="7"/>
        <v>645.4074114709032</v>
      </c>
      <c r="O81" s="4">
        <v>29</v>
      </c>
      <c r="P81" s="4">
        <v>66.6</v>
      </c>
      <c r="Q81" s="4">
        <v>72.3</v>
      </c>
      <c r="R81"/>
      <c r="S81" s="26">
        <v>2.381</v>
      </c>
      <c r="V81" s="26">
        <v>0.243</v>
      </c>
      <c r="Y81" s="27">
        <v>0.046</v>
      </c>
      <c r="Z81" s="23">
        <v>645.4074114709032</v>
      </c>
    </row>
    <row r="82" spans="1:26" ht="12.75">
      <c r="A82" s="1">
        <v>36746</v>
      </c>
      <c r="B82" s="17">
        <v>221</v>
      </c>
      <c r="C82" s="2">
        <v>0.772337973</v>
      </c>
      <c r="D82" s="18">
        <v>0.772337973</v>
      </c>
      <c r="E82" s="3">
        <v>729</v>
      </c>
      <c r="F82" s="20">
        <v>0</v>
      </c>
      <c r="G82" s="2">
        <v>35.7360749</v>
      </c>
      <c r="H82" s="2">
        <v>-78.73196535</v>
      </c>
      <c r="I82" s="21">
        <v>984.9</v>
      </c>
      <c r="J82" s="4">
        <f t="shared" si="8"/>
        <v>958.5</v>
      </c>
      <c r="K82" s="22">
        <f t="shared" si="5"/>
        <v>461.2737286783262</v>
      </c>
      <c r="L82" s="22">
        <f t="shared" si="9"/>
        <v>633.9737286783262</v>
      </c>
      <c r="M82" s="22">
        <f t="shared" si="6"/>
        <v>642.9737286783262</v>
      </c>
      <c r="N82" s="23">
        <f t="shared" si="7"/>
        <v>638.4737286783262</v>
      </c>
      <c r="O82" s="4">
        <v>29.2</v>
      </c>
      <c r="P82" s="4">
        <v>67</v>
      </c>
      <c r="Q82" s="4">
        <v>71.9</v>
      </c>
      <c r="R82"/>
      <c r="S82" s="26">
        <v>4.271</v>
      </c>
      <c r="V82" s="26">
        <v>0.243</v>
      </c>
      <c r="Y82" s="27">
        <v>0.044</v>
      </c>
      <c r="Z82" s="23">
        <v>638.4737286783262</v>
      </c>
    </row>
    <row r="83" spans="1:26" ht="12.75">
      <c r="A83" s="1">
        <v>36746</v>
      </c>
      <c r="B83" s="17">
        <v>221</v>
      </c>
      <c r="C83" s="2">
        <v>0.772453725</v>
      </c>
      <c r="D83" s="18">
        <v>0.772453725</v>
      </c>
      <c r="E83" s="3">
        <v>739</v>
      </c>
      <c r="F83" s="20">
        <v>0</v>
      </c>
      <c r="G83" s="2">
        <v>35.73016867</v>
      </c>
      <c r="H83" s="2">
        <v>-78.73017378</v>
      </c>
      <c r="I83" s="21">
        <v>984.9</v>
      </c>
      <c r="J83" s="4">
        <f t="shared" si="8"/>
        <v>958.5</v>
      </c>
      <c r="K83" s="22">
        <f t="shared" si="5"/>
        <v>461.2737286783262</v>
      </c>
      <c r="L83" s="22">
        <f t="shared" si="9"/>
        <v>633.9737286783262</v>
      </c>
      <c r="M83" s="22">
        <f t="shared" si="6"/>
        <v>642.9737286783262</v>
      </c>
      <c r="N83" s="23">
        <f t="shared" si="7"/>
        <v>638.4737286783262</v>
      </c>
      <c r="O83" s="4">
        <v>29.2</v>
      </c>
      <c r="P83" s="4">
        <v>66.6</v>
      </c>
      <c r="Q83" s="4">
        <v>69.9</v>
      </c>
      <c r="R83"/>
      <c r="S83" s="26">
        <v>5.522</v>
      </c>
      <c r="V83" s="26">
        <v>0.213</v>
      </c>
      <c r="Y83" s="27">
        <v>0.046</v>
      </c>
      <c r="Z83" s="23">
        <v>638.4737286783262</v>
      </c>
    </row>
    <row r="84" spans="1:26" ht="12.75">
      <c r="A84" s="1">
        <v>36746</v>
      </c>
      <c r="B84" s="17">
        <v>221</v>
      </c>
      <c r="C84" s="2">
        <v>0.772569418</v>
      </c>
      <c r="D84" s="18">
        <v>0.772569418</v>
      </c>
      <c r="E84" s="3">
        <v>749</v>
      </c>
      <c r="F84" s="20">
        <v>0</v>
      </c>
      <c r="G84" s="2">
        <v>35.7242954</v>
      </c>
      <c r="H84" s="2">
        <v>-78.72834599</v>
      </c>
      <c r="I84" s="21">
        <v>984.9</v>
      </c>
      <c r="J84" s="4">
        <f t="shared" si="8"/>
        <v>958.5</v>
      </c>
      <c r="K84" s="22">
        <f t="shared" si="5"/>
        <v>461.2737286783262</v>
      </c>
      <c r="L84" s="22">
        <f t="shared" si="9"/>
        <v>633.9737286783262</v>
      </c>
      <c r="M84" s="22">
        <f t="shared" si="6"/>
        <v>642.9737286783262</v>
      </c>
      <c r="N84" s="23">
        <f t="shared" si="7"/>
        <v>638.4737286783262</v>
      </c>
      <c r="O84" s="4">
        <v>29.2</v>
      </c>
      <c r="P84" s="4">
        <v>65.5</v>
      </c>
      <c r="Q84" s="4">
        <v>70.8</v>
      </c>
      <c r="R84" s="24">
        <v>2.35E-05</v>
      </c>
      <c r="S84" s="26">
        <v>3.531</v>
      </c>
      <c r="V84" s="26">
        <v>0.263</v>
      </c>
      <c r="Y84" s="27">
        <v>0.041</v>
      </c>
      <c r="Z84" s="23">
        <v>638.4737286783262</v>
      </c>
    </row>
    <row r="85" spans="1:26" ht="12.75">
      <c r="A85" s="1">
        <v>36746</v>
      </c>
      <c r="B85" s="17">
        <v>221</v>
      </c>
      <c r="C85" s="2">
        <v>0.77268517</v>
      </c>
      <c r="D85" s="18">
        <v>0.77268517</v>
      </c>
      <c r="E85" s="3">
        <v>759</v>
      </c>
      <c r="F85" s="20">
        <v>0</v>
      </c>
      <c r="G85" s="2">
        <v>35.71832733</v>
      </c>
      <c r="H85" s="2">
        <v>-78.72653054</v>
      </c>
      <c r="I85" s="21">
        <v>985.3</v>
      </c>
      <c r="J85" s="4">
        <f t="shared" si="8"/>
        <v>958.9</v>
      </c>
      <c r="K85" s="22">
        <f t="shared" si="5"/>
        <v>457.80905714710127</v>
      </c>
      <c r="L85" s="22">
        <f t="shared" si="9"/>
        <v>630.5090571471012</v>
      </c>
      <c r="M85" s="22">
        <f t="shared" si="6"/>
        <v>639.5090571471012</v>
      </c>
      <c r="N85" s="23">
        <f t="shared" si="7"/>
        <v>635.0090571471012</v>
      </c>
      <c r="O85" s="4">
        <v>29.2</v>
      </c>
      <c r="P85" s="4">
        <v>65.8</v>
      </c>
      <c r="Q85" s="4">
        <v>69.9</v>
      </c>
      <c r="R85"/>
      <c r="S85" s="26">
        <v>3.906</v>
      </c>
      <c r="V85" s="26">
        <v>0.264</v>
      </c>
      <c r="Y85" s="27">
        <v>0.045</v>
      </c>
      <c r="Z85" s="23">
        <v>635.0090571471012</v>
      </c>
    </row>
    <row r="86" spans="1:26" ht="12.75">
      <c r="A86" s="1">
        <v>36746</v>
      </c>
      <c r="B86" s="17">
        <v>221</v>
      </c>
      <c r="C86" s="2">
        <v>0.772800922</v>
      </c>
      <c r="D86" s="18">
        <v>0.772800922</v>
      </c>
      <c r="E86" s="3">
        <v>769</v>
      </c>
      <c r="F86" s="20">
        <v>0</v>
      </c>
      <c r="G86" s="2">
        <v>35.71233649</v>
      </c>
      <c r="H86" s="2">
        <v>-78.72459236</v>
      </c>
      <c r="I86" s="21">
        <v>986</v>
      </c>
      <c r="J86" s="4">
        <f t="shared" si="8"/>
        <v>959.6</v>
      </c>
      <c r="K86" s="22">
        <f t="shared" si="5"/>
        <v>451.7493581965141</v>
      </c>
      <c r="L86" s="22">
        <f t="shared" si="9"/>
        <v>624.4493581965141</v>
      </c>
      <c r="M86" s="22">
        <f t="shared" si="6"/>
        <v>633.4493581965141</v>
      </c>
      <c r="N86" s="23">
        <f t="shared" si="7"/>
        <v>628.9493581965141</v>
      </c>
      <c r="O86" s="4">
        <v>29.3</v>
      </c>
      <c r="P86" s="4">
        <v>65.9</v>
      </c>
      <c r="Q86" s="4">
        <v>69.1</v>
      </c>
      <c r="R86"/>
      <c r="S86" s="26">
        <v>3.865</v>
      </c>
      <c r="V86" s="26">
        <v>0.254</v>
      </c>
      <c r="Y86" s="27">
        <v>0.045</v>
      </c>
      <c r="Z86" s="23">
        <v>628.9493581965141</v>
      </c>
    </row>
    <row r="87" spans="1:26" ht="12.75">
      <c r="A87" s="1">
        <v>36746</v>
      </c>
      <c r="B87" s="17">
        <v>221</v>
      </c>
      <c r="C87" s="2">
        <v>0.772916675</v>
      </c>
      <c r="D87" s="18">
        <v>0.772916675</v>
      </c>
      <c r="E87" s="3">
        <v>779</v>
      </c>
      <c r="F87" s="20">
        <v>0</v>
      </c>
      <c r="G87" s="2">
        <v>35.70643036</v>
      </c>
      <c r="H87" s="2">
        <v>-78.72237769</v>
      </c>
      <c r="I87" s="21">
        <v>985.6</v>
      </c>
      <c r="J87" s="4">
        <f t="shared" si="8"/>
        <v>959.2</v>
      </c>
      <c r="K87" s="22">
        <f t="shared" si="5"/>
        <v>455.2115018247359</v>
      </c>
      <c r="L87" s="22">
        <f t="shared" si="9"/>
        <v>627.9115018247359</v>
      </c>
      <c r="M87" s="22">
        <f t="shared" si="6"/>
        <v>636.9115018247359</v>
      </c>
      <c r="N87" s="23">
        <f t="shared" si="7"/>
        <v>632.4115018247359</v>
      </c>
      <c r="O87" s="4">
        <v>29.3</v>
      </c>
      <c r="P87" s="4">
        <v>66.2</v>
      </c>
      <c r="Q87" s="4">
        <v>69.9</v>
      </c>
      <c r="R87"/>
      <c r="S87" s="26">
        <v>4.796</v>
      </c>
      <c r="V87" s="26">
        <v>0.274</v>
      </c>
      <c r="Y87" s="27">
        <v>0.047</v>
      </c>
      <c r="Z87" s="23">
        <v>632.4115018247359</v>
      </c>
    </row>
    <row r="88" spans="1:26" ht="12.75">
      <c r="A88" s="1">
        <v>36746</v>
      </c>
      <c r="B88" s="17">
        <v>221</v>
      </c>
      <c r="C88" s="2">
        <v>0.773032427</v>
      </c>
      <c r="D88" s="18">
        <v>0.773032427</v>
      </c>
      <c r="E88" s="3">
        <v>789</v>
      </c>
      <c r="F88" s="20">
        <v>0</v>
      </c>
      <c r="G88" s="2">
        <v>35.70061828</v>
      </c>
      <c r="H88" s="2">
        <v>-78.72002143</v>
      </c>
      <c r="I88" s="21">
        <v>985.7</v>
      </c>
      <c r="J88" s="4">
        <f t="shared" si="8"/>
        <v>959.3000000000001</v>
      </c>
      <c r="K88" s="22">
        <f t="shared" si="5"/>
        <v>454.3458305837125</v>
      </c>
      <c r="L88" s="22">
        <f t="shared" si="9"/>
        <v>627.0458305837125</v>
      </c>
      <c r="M88" s="22">
        <f t="shared" si="6"/>
        <v>636.0458305837125</v>
      </c>
      <c r="N88" s="23">
        <f t="shared" si="7"/>
        <v>631.5458305837125</v>
      </c>
      <c r="O88" s="4">
        <v>29.3</v>
      </c>
      <c r="P88" s="4">
        <v>65.7</v>
      </c>
      <c r="Q88" s="4">
        <v>69.5</v>
      </c>
      <c r="R88"/>
      <c r="S88" s="26">
        <v>5.128</v>
      </c>
      <c r="V88" s="26">
        <v>0.252</v>
      </c>
      <c r="Y88" s="27">
        <v>0.048</v>
      </c>
      <c r="Z88" s="23">
        <v>631.5458305837125</v>
      </c>
    </row>
    <row r="89" spans="1:26" ht="12.75">
      <c r="A89" s="1">
        <v>36746</v>
      </c>
      <c r="B89" s="17">
        <v>221</v>
      </c>
      <c r="C89" s="2">
        <v>0.773148119</v>
      </c>
      <c r="D89" s="18">
        <v>0.773148119</v>
      </c>
      <c r="E89" s="3">
        <v>799</v>
      </c>
      <c r="F89" s="20">
        <v>0</v>
      </c>
      <c r="G89" s="2">
        <v>35.69468957</v>
      </c>
      <c r="H89" s="2">
        <v>-78.71776821</v>
      </c>
      <c r="I89" s="21">
        <v>986.1</v>
      </c>
      <c r="J89" s="4">
        <f t="shared" si="8"/>
        <v>959.7</v>
      </c>
      <c r="K89" s="22">
        <f t="shared" si="5"/>
        <v>450.8840477833945</v>
      </c>
      <c r="L89" s="22">
        <f t="shared" si="9"/>
        <v>623.5840477833945</v>
      </c>
      <c r="M89" s="22">
        <f t="shared" si="6"/>
        <v>632.5840477833945</v>
      </c>
      <c r="N89" s="23">
        <f t="shared" si="7"/>
        <v>628.0840477833945</v>
      </c>
      <c r="O89" s="4">
        <v>29.3</v>
      </c>
      <c r="P89" s="4">
        <v>65.7</v>
      </c>
      <c r="Q89" s="4">
        <v>69.4</v>
      </c>
      <c r="R89"/>
      <c r="S89" s="26">
        <v>3.708</v>
      </c>
      <c r="V89" s="26">
        <v>0.222</v>
      </c>
      <c r="Y89" s="27">
        <v>0.047</v>
      </c>
      <c r="Z89" s="23">
        <v>628.0840477833945</v>
      </c>
    </row>
    <row r="90" spans="1:26" ht="12.75">
      <c r="A90" s="1">
        <v>36746</v>
      </c>
      <c r="B90" s="17">
        <v>221</v>
      </c>
      <c r="C90" s="2">
        <v>0.773263872</v>
      </c>
      <c r="D90" s="18">
        <v>0.773263872</v>
      </c>
      <c r="E90" s="3">
        <v>809</v>
      </c>
      <c r="F90" s="20">
        <v>0</v>
      </c>
      <c r="G90" s="2">
        <v>35.68868276</v>
      </c>
      <c r="H90" s="2">
        <v>-78.71551985</v>
      </c>
      <c r="I90" s="21">
        <v>986.7</v>
      </c>
      <c r="J90" s="4">
        <f t="shared" si="8"/>
        <v>960.3000000000001</v>
      </c>
      <c r="K90" s="22">
        <f t="shared" si="5"/>
        <v>445.6940780069499</v>
      </c>
      <c r="L90" s="22">
        <f t="shared" si="9"/>
        <v>618.3940780069499</v>
      </c>
      <c r="M90" s="22">
        <f t="shared" si="6"/>
        <v>627.3940780069499</v>
      </c>
      <c r="N90" s="23">
        <f t="shared" si="7"/>
        <v>622.8940780069499</v>
      </c>
      <c r="O90" s="4">
        <v>29.5</v>
      </c>
      <c r="P90" s="4">
        <v>64.7</v>
      </c>
      <c r="Q90" s="4">
        <v>70.4</v>
      </c>
      <c r="R90" s="24">
        <v>2.14E-05</v>
      </c>
      <c r="S90" s="26">
        <v>5.642</v>
      </c>
      <c r="V90" s="26">
        <v>0.262</v>
      </c>
      <c r="Y90" s="27">
        <v>0.046</v>
      </c>
      <c r="Z90" s="23">
        <v>622.8940780069499</v>
      </c>
    </row>
    <row r="91" spans="1:26" ht="12.75">
      <c r="A91" s="1">
        <v>36746</v>
      </c>
      <c r="B91" s="17">
        <v>221</v>
      </c>
      <c r="C91" s="2">
        <v>0.773379624</v>
      </c>
      <c r="D91" s="18">
        <v>0.773379624</v>
      </c>
      <c r="E91" s="3">
        <v>819</v>
      </c>
      <c r="F91" s="20">
        <v>0</v>
      </c>
      <c r="G91" s="2">
        <v>35.68281197</v>
      </c>
      <c r="H91" s="2">
        <v>-78.71297205</v>
      </c>
      <c r="I91" s="21">
        <v>985.1</v>
      </c>
      <c r="J91" s="4">
        <f t="shared" si="8"/>
        <v>958.7</v>
      </c>
      <c r="K91" s="22">
        <f t="shared" si="5"/>
        <v>459.5412122163759</v>
      </c>
      <c r="L91" s="22">
        <f t="shared" si="9"/>
        <v>632.241212216376</v>
      </c>
      <c r="M91" s="22">
        <f t="shared" si="6"/>
        <v>641.241212216376</v>
      </c>
      <c r="N91" s="23">
        <f t="shared" si="7"/>
        <v>636.741212216376</v>
      </c>
      <c r="O91" s="4">
        <v>29.1</v>
      </c>
      <c r="P91" s="4">
        <v>65.3</v>
      </c>
      <c r="Q91" s="4">
        <v>65.1</v>
      </c>
      <c r="R91"/>
      <c r="S91" s="26">
        <v>3.983</v>
      </c>
      <c r="V91" s="26">
        <v>0.239</v>
      </c>
      <c r="Y91" s="27">
        <v>0.069</v>
      </c>
      <c r="Z91" s="23">
        <v>636.741212216376</v>
      </c>
    </row>
    <row r="92" spans="1:26" ht="12.75">
      <c r="A92" s="1">
        <v>36746</v>
      </c>
      <c r="B92" s="17">
        <v>221</v>
      </c>
      <c r="C92" s="2">
        <v>0.773495376</v>
      </c>
      <c r="D92" s="18">
        <v>0.773495376</v>
      </c>
      <c r="E92" s="3">
        <v>829</v>
      </c>
      <c r="F92" s="20">
        <v>0</v>
      </c>
      <c r="G92" s="2">
        <v>35.67712582</v>
      </c>
      <c r="H92" s="2">
        <v>-78.71010445</v>
      </c>
      <c r="I92" s="21">
        <v>985.6</v>
      </c>
      <c r="J92" s="4">
        <f t="shared" si="8"/>
        <v>959.2</v>
      </c>
      <c r="K92" s="22">
        <f t="shared" si="5"/>
        <v>455.2115018247359</v>
      </c>
      <c r="L92" s="22">
        <f t="shared" si="9"/>
        <v>627.9115018247359</v>
      </c>
      <c r="M92" s="22">
        <f t="shared" si="6"/>
        <v>636.9115018247359</v>
      </c>
      <c r="N92" s="23">
        <f t="shared" si="7"/>
        <v>632.4115018247359</v>
      </c>
      <c r="O92" s="4">
        <v>29.2</v>
      </c>
      <c r="P92" s="4">
        <v>64.8</v>
      </c>
      <c r="Q92" s="4">
        <v>68.9</v>
      </c>
      <c r="R92"/>
      <c r="S92" s="26">
        <v>4.498</v>
      </c>
      <c r="V92" s="26">
        <v>0.243</v>
      </c>
      <c r="Y92" s="27">
        <v>0.069</v>
      </c>
      <c r="Z92" s="23">
        <v>632.4115018247359</v>
      </c>
    </row>
    <row r="93" spans="1:26" ht="12.75">
      <c r="A93" s="1">
        <v>36746</v>
      </c>
      <c r="B93" s="17">
        <v>221</v>
      </c>
      <c r="C93" s="2">
        <v>0.773611128</v>
      </c>
      <c r="D93" s="18">
        <v>0.773611128</v>
      </c>
      <c r="E93" s="3">
        <v>839</v>
      </c>
      <c r="F93" s="20">
        <v>0</v>
      </c>
      <c r="G93" s="2">
        <v>35.67134169</v>
      </c>
      <c r="H93" s="2">
        <v>-78.70779741</v>
      </c>
      <c r="I93" s="21">
        <v>986.8</v>
      </c>
      <c r="J93" s="4">
        <f t="shared" si="8"/>
        <v>960.4</v>
      </c>
      <c r="K93" s="22">
        <f t="shared" si="5"/>
        <v>444.8293983193883</v>
      </c>
      <c r="L93" s="22">
        <f t="shared" si="9"/>
        <v>617.5293983193883</v>
      </c>
      <c r="M93" s="22">
        <f t="shared" si="6"/>
        <v>626.5293983193883</v>
      </c>
      <c r="N93" s="23">
        <f t="shared" si="7"/>
        <v>622.0293983193883</v>
      </c>
      <c r="O93" s="4">
        <v>29.3</v>
      </c>
      <c r="P93" s="4">
        <v>64.6</v>
      </c>
      <c r="Q93" s="4">
        <v>69.5</v>
      </c>
      <c r="R93"/>
      <c r="S93" s="26">
        <v>3.372</v>
      </c>
      <c r="V93" s="26">
        <v>0.243</v>
      </c>
      <c r="Y93" s="27">
        <v>13.188</v>
      </c>
      <c r="Z93" s="23">
        <v>622.0293983193883</v>
      </c>
    </row>
    <row r="94" spans="1:26" ht="12.75">
      <c r="A94" s="1">
        <v>36746</v>
      </c>
      <c r="B94" s="17">
        <v>221</v>
      </c>
      <c r="C94" s="2">
        <v>0.773726881</v>
      </c>
      <c r="D94" s="18">
        <v>0.773726881</v>
      </c>
      <c r="E94" s="3">
        <v>849</v>
      </c>
      <c r="F94" s="20">
        <v>0</v>
      </c>
      <c r="G94" s="2">
        <v>35.66543394</v>
      </c>
      <c r="H94" s="2">
        <v>-78.70673531</v>
      </c>
      <c r="I94" s="21">
        <v>987.2</v>
      </c>
      <c r="J94" s="4">
        <f t="shared" si="8"/>
        <v>960.8000000000001</v>
      </c>
      <c r="K94" s="22">
        <f t="shared" si="5"/>
        <v>441.3715796677167</v>
      </c>
      <c r="L94" s="22">
        <f t="shared" si="9"/>
        <v>614.0715796677166</v>
      </c>
      <c r="M94" s="22">
        <f t="shared" si="6"/>
        <v>623.0715796677166</v>
      </c>
      <c r="N94" s="23">
        <f t="shared" si="7"/>
        <v>618.5715796677166</v>
      </c>
      <c r="O94" s="4">
        <v>29.3</v>
      </c>
      <c r="P94" s="4">
        <v>68.3</v>
      </c>
      <c r="Q94" s="4">
        <v>68</v>
      </c>
      <c r="R94"/>
      <c r="S94" s="26">
        <v>6.236</v>
      </c>
      <c r="V94" s="26">
        <v>0.213</v>
      </c>
      <c r="Y94" s="27">
        <v>13.463</v>
      </c>
      <c r="Z94" s="23">
        <v>618.5715796677166</v>
      </c>
    </row>
    <row r="95" spans="1:26" ht="12.75">
      <c r="A95" s="1">
        <v>36746</v>
      </c>
      <c r="B95" s="17">
        <v>221</v>
      </c>
      <c r="C95" s="2">
        <v>0.773842573</v>
      </c>
      <c r="D95" s="18">
        <v>0.773842573</v>
      </c>
      <c r="E95" s="3">
        <v>859</v>
      </c>
      <c r="F95" s="20">
        <v>0</v>
      </c>
      <c r="G95" s="2">
        <v>35.65948157</v>
      </c>
      <c r="H95" s="2">
        <v>-78.70714803</v>
      </c>
      <c r="I95" s="21">
        <v>987</v>
      </c>
      <c r="J95" s="4">
        <f t="shared" si="8"/>
        <v>960.6</v>
      </c>
      <c r="K95" s="22">
        <f t="shared" si="5"/>
        <v>443.10030901131734</v>
      </c>
      <c r="L95" s="22">
        <f t="shared" si="9"/>
        <v>615.8003090113173</v>
      </c>
      <c r="M95" s="22">
        <f t="shared" si="6"/>
        <v>624.8003090113173</v>
      </c>
      <c r="N95" s="23">
        <f t="shared" si="7"/>
        <v>620.3003090113173</v>
      </c>
      <c r="O95" s="4">
        <v>29.2</v>
      </c>
      <c r="P95" s="4">
        <v>68.5</v>
      </c>
      <c r="Q95" s="4">
        <v>68.4</v>
      </c>
      <c r="R95"/>
      <c r="S95" s="26">
        <v>3.544</v>
      </c>
      <c r="V95" s="26">
        <v>0.263</v>
      </c>
      <c r="Y95" s="27">
        <v>12.728</v>
      </c>
      <c r="Z95" s="23">
        <v>620.3003090113173</v>
      </c>
    </row>
    <row r="96" spans="1:26" ht="12.75">
      <c r="A96" s="1">
        <v>36746</v>
      </c>
      <c r="B96" s="17">
        <v>221</v>
      </c>
      <c r="C96" s="2">
        <v>0.773958325</v>
      </c>
      <c r="D96" s="18">
        <v>0.773958325</v>
      </c>
      <c r="E96" s="3">
        <v>869</v>
      </c>
      <c r="F96" s="20">
        <v>0</v>
      </c>
      <c r="G96" s="2">
        <v>35.65366022</v>
      </c>
      <c r="H96" s="2">
        <v>-78.70836197</v>
      </c>
      <c r="I96" s="21">
        <v>988.9</v>
      </c>
      <c r="J96" s="4">
        <f t="shared" si="8"/>
        <v>962.5</v>
      </c>
      <c r="K96" s="22">
        <f t="shared" si="5"/>
        <v>426.69189266231285</v>
      </c>
      <c r="L96" s="22">
        <f t="shared" si="9"/>
        <v>599.3918926623128</v>
      </c>
      <c r="M96" s="22">
        <f t="shared" si="6"/>
        <v>608.3918926623128</v>
      </c>
      <c r="N96" s="23">
        <f t="shared" si="7"/>
        <v>603.8918926623128</v>
      </c>
      <c r="O96" s="4">
        <v>29.3</v>
      </c>
      <c r="P96" s="4">
        <v>69.2</v>
      </c>
      <c r="Q96" s="4">
        <v>70.6</v>
      </c>
      <c r="R96" s="24">
        <v>2.76E-05</v>
      </c>
      <c r="S96" s="26">
        <v>4.351</v>
      </c>
      <c r="V96" s="26">
        <v>0.293</v>
      </c>
      <c r="Y96" s="27">
        <v>12.726</v>
      </c>
      <c r="Z96" s="23">
        <v>603.8918926623128</v>
      </c>
    </row>
    <row r="97" spans="1:26" ht="12.75">
      <c r="A97" s="1">
        <v>36746</v>
      </c>
      <c r="B97" s="17">
        <v>221</v>
      </c>
      <c r="C97" s="2">
        <v>0.774074078</v>
      </c>
      <c r="D97" s="18">
        <v>0.774074078</v>
      </c>
      <c r="E97" s="3">
        <v>879</v>
      </c>
      <c r="F97" s="20">
        <v>0</v>
      </c>
      <c r="G97" s="2">
        <v>35.64773749</v>
      </c>
      <c r="H97" s="2">
        <v>-78.70980145</v>
      </c>
      <c r="I97" s="21">
        <v>992.1</v>
      </c>
      <c r="J97" s="4">
        <f t="shared" si="8"/>
        <v>965.7</v>
      </c>
      <c r="K97" s="22">
        <f t="shared" si="5"/>
        <v>399.12974269247826</v>
      </c>
      <c r="L97" s="22">
        <f t="shared" si="9"/>
        <v>571.8297426924782</v>
      </c>
      <c r="M97" s="22">
        <f t="shared" si="6"/>
        <v>580.8297426924782</v>
      </c>
      <c r="N97" s="23">
        <f t="shared" si="7"/>
        <v>576.3297426924782</v>
      </c>
      <c r="O97" s="4">
        <v>29.6</v>
      </c>
      <c r="P97" s="4">
        <v>68.7</v>
      </c>
      <c r="Q97" s="4">
        <v>74.4</v>
      </c>
      <c r="R97"/>
      <c r="S97" s="26">
        <v>5.582</v>
      </c>
      <c r="V97" s="26">
        <v>0.323</v>
      </c>
      <c r="Y97" s="27">
        <v>13.007</v>
      </c>
      <c r="Z97" s="23">
        <v>576.3297426924782</v>
      </c>
    </row>
    <row r="98" spans="1:26" ht="12.75">
      <c r="A98" s="1">
        <v>36746</v>
      </c>
      <c r="B98" s="17">
        <v>221</v>
      </c>
      <c r="C98" s="2">
        <v>0.77418983</v>
      </c>
      <c r="D98" s="18">
        <v>0.77418983</v>
      </c>
      <c r="E98" s="3">
        <v>889</v>
      </c>
      <c r="F98" s="20">
        <v>0</v>
      </c>
      <c r="G98" s="2">
        <v>35.64177932</v>
      </c>
      <c r="H98" s="2">
        <v>-78.71166364</v>
      </c>
      <c r="I98" s="21">
        <v>994.1</v>
      </c>
      <c r="J98" s="4">
        <f t="shared" si="8"/>
        <v>967.7</v>
      </c>
      <c r="K98" s="22">
        <f t="shared" si="5"/>
        <v>381.949739932639</v>
      </c>
      <c r="L98" s="22">
        <f t="shared" si="9"/>
        <v>554.649739932639</v>
      </c>
      <c r="M98" s="22">
        <f t="shared" si="6"/>
        <v>563.649739932639</v>
      </c>
      <c r="N98" s="23">
        <f t="shared" si="7"/>
        <v>559.149739932639</v>
      </c>
      <c r="O98" s="4">
        <v>30</v>
      </c>
      <c r="P98" s="4">
        <v>65.2</v>
      </c>
      <c r="Q98" s="4">
        <v>71.4</v>
      </c>
      <c r="R98"/>
      <c r="S98" s="26">
        <v>5.496</v>
      </c>
      <c r="V98" s="26">
        <v>0.335</v>
      </c>
      <c r="Y98" s="27">
        <v>13.458</v>
      </c>
      <c r="Z98" s="23">
        <v>559.149739932639</v>
      </c>
    </row>
    <row r="99" spans="1:26" ht="12.75">
      <c r="A99" s="1">
        <v>36746</v>
      </c>
      <c r="B99" s="17">
        <v>221</v>
      </c>
      <c r="C99" s="2">
        <v>0.774305582</v>
      </c>
      <c r="D99" s="18">
        <v>0.774305582</v>
      </c>
      <c r="E99" s="3">
        <v>899</v>
      </c>
      <c r="F99" s="20">
        <v>0</v>
      </c>
      <c r="G99" s="2">
        <v>35.635798</v>
      </c>
      <c r="H99" s="2">
        <v>-78.71410181</v>
      </c>
      <c r="I99" s="21">
        <v>995.2</v>
      </c>
      <c r="J99" s="4">
        <f t="shared" si="8"/>
        <v>968.8000000000001</v>
      </c>
      <c r="K99" s="22">
        <f t="shared" si="5"/>
        <v>372.5158669745787</v>
      </c>
      <c r="L99" s="22">
        <f t="shared" si="9"/>
        <v>545.2158669745787</v>
      </c>
      <c r="M99" s="22">
        <f t="shared" si="6"/>
        <v>554.2158669745787</v>
      </c>
      <c r="N99" s="23">
        <f t="shared" si="7"/>
        <v>549.7158669745787</v>
      </c>
      <c r="O99" s="4">
        <v>30.3</v>
      </c>
      <c r="P99" s="4">
        <v>62.3</v>
      </c>
      <c r="Q99" s="4">
        <v>69.9</v>
      </c>
      <c r="R99"/>
      <c r="S99" s="26">
        <v>4.796</v>
      </c>
      <c r="V99" s="26">
        <v>0.324</v>
      </c>
      <c r="W99" s="32">
        <v>0.555</v>
      </c>
      <c r="X99" s="32">
        <f>AVERAGE(W94:W99)</f>
        <v>0.555</v>
      </c>
      <c r="Y99" s="27">
        <v>12.508</v>
      </c>
      <c r="Z99" s="23">
        <v>549.7158669745787</v>
      </c>
    </row>
    <row r="100" spans="1:26" ht="12.75">
      <c r="A100" s="1">
        <v>36746</v>
      </c>
      <c r="B100" s="17">
        <v>221</v>
      </c>
      <c r="C100" s="2">
        <v>0.774421275</v>
      </c>
      <c r="D100" s="18">
        <v>0.774421275</v>
      </c>
      <c r="E100" s="3">
        <v>909</v>
      </c>
      <c r="F100" s="20">
        <v>0</v>
      </c>
      <c r="G100" s="2">
        <v>35.62976773</v>
      </c>
      <c r="H100" s="2">
        <v>-78.7163328</v>
      </c>
      <c r="I100" s="21">
        <v>997.4</v>
      </c>
      <c r="J100" s="4">
        <f t="shared" si="8"/>
        <v>971</v>
      </c>
      <c r="K100" s="22">
        <f t="shared" si="5"/>
        <v>353.68021293682483</v>
      </c>
      <c r="L100" s="22">
        <f t="shared" si="9"/>
        <v>526.3802129368248</v>
      </c>
      <c r="M100" s="22">
        <f t="shared" si="6"/>
        <v>535.3802129368248</v>
      </c>
      <c r="N100" s="23">
        <f t="shared" si="7"/>
        <v>530.8802129368248</v>
      </c>
      <c r="O100" s="4">
        <v>30.4</v>
      </c>
      <c r="P100" s="4">
        <v>60.7</v>
      </c>
      <c r="Q100" s="4">
        <v>70.3</v>
      </c>
      <c r="R100"/>
      <c r="S100" s="26">
        <v>3.904</v>
      </c>
      <c r="V100" s="26">
        <v>0.353</v>
      </c>
      <c r="W100" s="32">
        <v>1.66833</v>
      </c>
      <c r="X100" s="32">
        <f aca="true" t="shared" si="10" ref="X100:X163">AVERAGE(W95:W100)</f>
        <v>1.1116650000000001</v>
      </c>
      <c r="Y100" s="27">
        <v>12.54</v>
      </c>
      <c r="Z100" s="23">
        <v>530.8802129368248</v>
      </c>
    </row>
    <row r="101" spans="1:26" ht="12.75">
      <c r="A101" s="1">
        <v>36746</v>
      </c>
      <c r="B101" s="17">
        <v>221</v>
      </c>
      <c r="C101" s="2">
        <v>0.774537027</v>
      </c>
      <c r="D101" s="18">
        <v>0.774537027</v>
      </c>
      <c r="E101" s="3">
        <v>919</v>
      </c>
      <c r="F101" s="20">
        <v>0</v>
      </c>
      <c r="G101" s="2">
        <v>35.62362354</v>
      </c>
      <c r="H101" s="2">
        <v>-78.71770257</v>
      </c>
      <c r="I101" s="21">
        <v>998.3</v>
      </c>
      <c r="J101" s="4">
        <f t="shared" si="8"/>
        <v>971.9</v>
      </c>
      <c r="K101" s="22">
        <f t="shared" si="5"/>
        <v>345.9870153771445</v>
      </c>
      <c r="L101" s="22">
        <f t="shared" si="9"/>
        <v>518.6870153771445</v>
      </c>
      <c r="M101" s="22">
        <f t="shared" si="6"/>
        <v>527.6870153771445</v>
      </c>
      <c r="N101" s="23">
        <f t="shared" si="7"/>
        <v>523.1870153771445</v>
      </c>
      <c r="O101" s="4">
        <v>30.5</v>
      </c>
      <c r="P101" s="4">
        <v>63.5</v>
      </c>
      <c r="Q101" s="4">
        <v>67.4</v>
      </c>
      <c r="R101"/>
      <c r="S101" s="26">
        <v>5.471</v>
      </c>
      <c r="T101" s="17">
        <v>385.257</v>
      </c>
      <c r="U101" s="17">
        <f>AVERAGE(T96:T101)</f>
        <v>385.257</v>
      </c>
      <c r="V101" s="26">
        <v>0.381</v>
      </c>
      <c r="W101" s="32">
        <v>1.6716600000000001</v>
      </c>
      <c r="X101" s="32">
        <f t="shared" si="10"/>
        <v>1.2983300000000002</v>
      </c>
      <c r="Y101" s="27">
        <v>12.704</v>
      </c>
      <c r="Z101" s="23">
        <v>523.1870153771445</v>
      </c>
    </row>
    <row r="102" spans="1:26" ht="12.75">
      <c r="A102" s="1">
        <v>36746</v>
      </c>
      <c r="B102" s="17">
        <v>221</v>
      </c>
      <c r="C102" s="2">
        <v>0.774652779</v>
      </c>
      <c r="D102" s="18">
        <v>0.774652779</v>
      </c>
      <c r="E102" s="3">
        <v>929</v>
      </c>
      <c r="F102" s="20">
        <v>0</v>
      </c>
      <c r="G102" s="2">
        <v>35.617333</v>
      </c>
      <c r="H102" s="2">
        <v>-78.71773136</v>
      </c>
      <c r="I102" s="21">
        <v>997.2</v>
      </c>
      <c r="J102" s="4">
        <f t="shared" si="8"/>
        <v>970.8000000000001</v>
      </c>
      <c r="K102" s="22">
        <f t="shared" si="5"/>
        <v>355.39078074017567</v>
      </c>
      <c r="L102" s="22">
        <f t="shared" si="9"/>
        <v>528.0907807401757</v>
      </c>
      <c r="M102" s="22">
        <f t="shared" si="6"/>
        <v>537.0907807401757</v>
      </c>
      <c r="N102" s="23">
        <f t="shared" si="7"/>
        <v>532.5907807401757</v>
      </c>
      <c r="O102" s="4">
        <v>30.4</v>
      </c>
      <c r="P102" s="4">
        <v>63.2</v>
      </c>
      <c r="Q102" s="4">
        <v>65.3</v>
      </c>
      <c r="R102" s="24">
        <v>1.73E-05</v>
      </c>
      <c r="S102" s="26">
        <v>4.418</v>
      </c>
      <c r="T102" s="17">
        <v>-191.603</v>
      </c>
      <c r="U102" s="17">
        <f aca="true" t="shared" si="11" ref="U102:U165">AVERAGE(T97:T102)</f>
        <v>96.827</v>
      </c>
      <c r="V102" s="26">
        <v>0.372</v>
      </c>
      <c r="W102" s="32">
        <v>1.67499</v>
      </c>
      <c r="X102" s="32">
        <f t="shared" si="10"/>
        <v>1.392495</v>
      </c>
      <c r="Y102" s="27">
        <v>12.53</v>
      </c>
      <c r="Z102" s="23">
        <v>532.5907807401757</v>
      </c>
    </row>
    <row r="103" spans="1:26" ht="12.75">
      <c r="A103" s="1">
        <v>36746</v>
      </c>
      <c r="B103" s="17">
        <v>221</v>
      </c>
      <c r="C103" s="2">
        <v>0.774768531</v>
      </c>
      <c r="D103" s="18">
        <v>0.774768531</v>
      </c>
      <c r="E103" s="3">
        <v>939</v>
      </c>
      <c r="F103" s="20">
        <v>0</v>
      </c>
      <c r="G103" s="2">
        <v>35.61116067</v>
      </c>
      <c r="H103" s="2">
        <v>-78.71631926</v>
      </c>
      <c r="I103" s="21">
        <v>998.8</v>
      </c>
      <c r="J103" s="4">
        <f t="shared" si="8"/>
        <v>972.4</v>
      </c>
      <c r="K103" s="22">
        <f t="shared" si="5"/>
        <v>341.7160944518485</v>
      </c>
      <c r="L103" s="22">
        <f t="shared" si="9"/>
        <v>514.4160944518485</v>
      </c>
      <c r="M103" s="22">
        <f t="shared" si="6"/>
        <v>523.4160944518485</v>
      </c>
      <c r="N103" s="23">
        <f t="shared" si="7"/>
        <v>518.9160944518485</v>
      </c>
      <c r="O103" s="4">
        <v>30.4</v>
      </c>
      <c r="P103" s="4">
        <v>60.8</v>
      </c>
      <c r="Q103" s="4">
        <v>66.1</v>
      </c>
      <c r="R103"/>
      <c r="S103" s="26">
        <v>5.224</v>
      </c>
      <c r="T103" s="17">
        <v>228.978</v>
      </c>
      <c r="U103" s="17">
        <f t="shared" si="11"/>
        <v>140.87733333333333</v>
      </c>
      <c r="V103" s="26">
        <v>0.371</v>
      </c>
      <c r="W103" s="32">
        <v>1.6783200000000003</v>
      </c>
      <c r="X103" s="32">
        <f t="shared" si="10"/>
        <v>1.4496600000000002</v>
      </c>
      <c r="Y103" s="27">
        <v>12.706</v>
      </c>
      <c r="Z103" s="23">
        <v>518.9160944518485</v>
      </c>
    </row>
    <row r="104" spans="1:26" ht="12.75">
      <c r="A104" s="1">
        <v>36746</v>
      </c>
      <c r="B104" s="17">
        <v>221</v>
      </c>
      <c r="C104" s="2">
        <v>0.774884284</v>
      </c>
      <c r="D104" s="18">
        <v>0.774884284</v>
      </c>
      <c r="E104" s="3">
        <v>949</v>
      </c>
      <c r="F104" s="20">
        <v>0</v>
      </c>
      <c r="G104" s="2">
        <v>35.60531202</v>
      </c>
      <c r="H104" s="2">
        <v>-78.71395784</v>
      </c>
      <c r="I104" s="21">
        <v>1000.6</v>
      </c>
      <c r="J104" s="4">
        <f t="shared" si="8"/>
        <v>974.2</v>
      </c>
      <c r="K104" s="22">
        <f t="shared" si="5"/>
        <v>326.35894174479085</v>
      </c>
      <c r="L104" s="22">
        <f t="shared" si="9"/>
        <v>499.05894174479084</v>
      </c>
      <c r="M104" s="22">
        <f t="shared" si="6"/>
        <v>508.05894174479084</v>
      </c>
      <c r="N104" s="23">
        <f t="shared" si="7"/>
        <v>503.55894174479084</v>
      </c>
      <c r="O104" s="4">
        <v>30.5</v>
      </c>
      <c r="P104" s="4">
        <v>62.4</v>
      </c>
      <c r="Q104" s="4">
        <v>64</v>
      </c>
      <c r="R104"/>
      <c r="S104" s="26">
        <v>4.121</v>
      </c>
      <c r="T104" s="17">
        <v>-347.998</v>
      </c>
      <c r="U104" s="17">
        <f t="shared" si="11"/>
        <v>18.658500000000004</v>
      </c>
      <c r="V104" s="26">
        <v>0.344</v>
      </c>
      <c r="W104" s="32">
        <v>0.57054</v>
      </c>
      <c r="X104" s="32">
        <f t="shared" si="10"/>
        <v>1.3031400000000002</v>
      </c>
      <c r="Y104" s="27">
        <v>13.186</v>
      </c>
      <c r="Z104" s="23">
        <v>503.55894174479084</v>
      </c>
    </row>
    <row r="105" spans="1:26" ht="12.75">
      <c r="A105" s="1">
        <v>36746</v>
      </c>
      <c r="B105" s="17">
        <v>221</v>
      </c>
      <c r="C105" s="2">
        <v>0.774999976</v>
      </c>
      <c r="D105" s="18">
        <v>0.774999976</v>
      </c>
      <c r="E105" s="3">
        <v>959</v>
      </c>
      <c r="F105" s="20">
        <v>0</v>
      </c>
      <c r="G105" s="2">
        <v>35.59983508</v>
      </c>
      <c r="H105" s="2">
        <v>-78.71063746</v>
      </c>
      <c r="I105" s="21">
        <v>1003</v>
      </c>
      <c r="J105" s="4">
        <f t="shared" si="8"/>
        <v>976.6</v>
      </c>
      <c r="K105" s="22">
        <f t="shared" si="5"/>
        <v>305.92681815695954</v>
      </c>
      <c r="L105" s="22">
        <f t="shared" si="9"/>
        <v>478.62681815695953</v>
      </c>
      <c r="M105" s="22">
        <f t="shared" si="6"/>
        <v>487.62681815695953</v>
      </c>
      <c r="N105" s="23">
        <f t="shared" si="7"/>
        <v>483.12681815695953</v>
      </c>
      <c r="O105" s="4">
        <v>30.7</v>
      </c>
      <c r="P105" s="4">
        <v>64.3</v>
      </c>
      <c r="Q105" s="4">
        <v>62.9</v>
      </c>
      <c r="R105"/>
      <c r="S105" s="26">
        <v>6.284</v>
      </c>
      <c r="T105" s="17">
        <v>807.584</v>
      </c>
      <c r="U105" s="17">
        <f t="shared" si="11"/>
        <v>176.4436</v>
      </c>
      <c r="V105" s="26">
        <v>0.372</v>
      </c>
      <c r="W105" s="32">
        <v>1.68387</v>
      </c>
      <c r="X105" s="32">
        <f t="shared" si="10"/>
        <v>1.4912850000000002</v>
      </c>
      <c r="Y105" s="27">
        <v>13.176</v>
      </c>
      <c r="Z105" s="23">
        <v>483.12681815695953</v>
      </c>
    </row>
    <row r="106" spans="1:26" ht="12.75">
      <c r="A106" s="1">
        <v>36746</v>
      </c>
      <c r="B106" s="17">
        <v>221</v>
      </c>
      <c r="C106" s="2">
        <v>0.775115728</v>
      </c>
      <c r="D106" s="18">
        <v>0.775115728</v>
      </c>
      <c r="E106" s="3">
        <v>969</v>
      </c>
      <c r="F106" s="20">
        <v>0</v>
      </c>
      <c r="G106" s="2">
        <v>35.59526622</v>
      </c>
      <c r="H106" s="2">
        <v>-78.70563276</v>
      </c>
      <c r="I106" s="21">
        <v>1004.6</v>
      </c>
      <c r="J106" s="4">
        <f t="shared" si="8"/>
        <v>978.2</v>
      </c>
      <c r="K106" s="22">
        <f t="shared" si="5"/>
        <v>292.3332790100283</v>
      </c>
      <c r="L106" s="22">
        <f t="shared" si="9"/>
        <v>465.0332790100283</v>
      </c>
      <c r="M106" s="22">
        <f t="shared" si="6"/>
        <v>474.0332790100283</v>
      </c>
      <c r="N106" s="23">
        <f t="shared" si="7"/>
        <v>469.5332790100283</v>
      </c>
      <c r="O106" s="4">
        <v>30.9</v>
      </c>
      <c r="P106" s="4">
        <v>61.6</v>
      </c>
      <c r="Q106" s="4">
        <v>64.4</v>
      </c>
      <c r="R106"/>
      <c r="S106" s="26">
        <v>3.855</v>
      </c>
      <c r="T106" s="17">
        <v>-451.776</v>
      </c>
      <c r="U106" s="17">
        <f t="shared" si="11"/>
        <v>71.74033333333333</v>
      </c>
      <c r="V106" s="26">
        <v>0.363</v>
      </c>
      <c r="W106" s="32">
        <v>1.68831</v>
      </c>
      <c r="X106" s="32">
        <f t="shared" si="10"/>
        <v>1.4946150000000002</v>
      </c>
      <c r="Y106" s="27">
        <v>13.233</v>
      </c>
      <c r="Z106" s="23">
        <v>469.5332790100283</v>
      </c>
    </row>
    <row r="107" spans="1:26" ht="12.75">
      <c r="A107" s="1">
        <v>36746</v>
      </c>
      <c r="B107" s="17">
        <v>221</v>
      </c>
      <c r="C107" s="2">
        <v>0.775231481</v>
      </c>
      <c r="D107" s="18">
        <v>0.775231481</v>
      </c>
      <c r="E107" s="3">
        <v>979</v>
      </c>
      <c r="F107" s="20">
        <v>0</v>
      </c>
      <c r="G107" s="2">
        <v>35.59320975</v>
      </c>
      <c r="H107" s="2">
        <v>-78.69824618</v>
      </c>
      <c r="I107" s="21">
        <v>1006.2</v>
      </c>
      <c r="J107" s="4">
        <f t="shared" si="8"/>
        <v>979.8000000000001</v>
      </c>
      <c r="K107" s="22">
        <f t="shared" si="5"/>
        <v>278.76195607589136</v>
      </c>
      <c r="L107" s="22">
        <f t="shared" si="9"/>
        <v>451.46195607589135</v>
      </c>
      <c r="M107" s="22">
        <f t="shared" si="6"/>
        <v>460.46195607589135</v>
      </c>
      <c r="N107" s="23">
        <f t="shared" si="7"/>
        <v>455.96195607589135</v>
      </c>
      <c r="O107" s="4">
        <v>31</v>
      </c>
      <c r="P107" s="4">
        <v>63.3</v>
      </c>
      <c r="Q107" s="4">
        <v>61.5</v>
      </c>
      <c r="R107"/>
      <c r="S107" s="26">
        <v>5.593</v>
      </c>
      <c r="T107" s="17">
        <v>441.247</v>
      </c>
      <c r="U107" s="17">
        <f t="shared" si="11"/>
        <v>81.07199999999999</v>
      </c>
      <c r="V107" s="26">
        <v>0.333</v>
      </c>
      <c r="W107" s="32">
        <v>0.5805300000000001</v>
      </c>
      <c r="X107" s="32">
        <f t="shared" si="10"/>
        <v>1.3127600000000001</v>
      </c>
      <c r="Y107" s="27">
        <v>13.144</v>
      </c>
      <c r="Z107" s="23">
        <v>455.96195607589135</v>
      </c>
    </row>
    <row r="108" spans="1:26" ht="12.75">
      <c r="A108" s="1">
        <v>36746</v>
      </c>
      <c r="B108" s="17">
        <v>221</v>
      </c>
      <c r="C108" s="2">
        <v>0.775347233</v>
      </c>
      <c r="D108" s="18">
        <v>0.775347233</v>
      </c>
      <c r="E108" s="3">
        <v>989</v>
      </c>
      <c r="F108" s="20">
        <v>0</v>
      </c>
      <c r="G108" s="2">
        <v>35.59417228</v>
      </c>
      <c r="H108" s="2">
        <v>-78.69071827</v>
      </c>
      <c r="I108" s="21">
        <v>1003.2</v>
      </c>
      <c r="J108" s="4">
        <f t="shared" si="8"/>
        <v>976.8000000000001</v>
      </c>
      <c r="K108" s="22">
        <f t="shared" si="5"/>
        <v>304.2264083277348</v>
      </c>
      <c r="L108" s="22">
        <f t="shared" si="9"/>
        <v>476.9264083277348</v>
      </c>
      <c r="M108" s="22">
        <f t="shared" si="6"/>
        <v>485.9264083277348</v>
      </c>
      <c r="N108" s="23">
        <f t="shared" si="7"/>
        <v>481.4264083277348</v>
      </c>
      <c r="O108" s="4">
        <v>30.7</v>
      </c>
      <c r="P108" s="4">
        <v>63.5</v>
      </c>
      <c r="Q108" s="4">
        <v>61.5</v>
      </c>
      <c r="R108" s="24">
        <v>2.26E-05</v>
      </c>
      <c r="S108" s="26">
        <v>6.138</v>
      </c>
      <c r="T108" s="17">
        <v>704.329</v>
      </c>
      <c r="U108" s="17">
        <f t="shared" si="11"/>
        <v>230.394</v>
      </c>
      <c r="V108" s="26">
        <v>0.333</v>
      </c>
      <c r="W108" s="32">
        <v>0.58386</v>
      </c>
      <c r="X108" s="32">
        <f t="shared" si="10"/>
        <v>1.1309050000000003</v>
      </c>
      <c r="Y108" s="27">
        <v>13.586</v>
      </c>
      <c r="Z108" s="23">
        <v>481.4264083277348</v>
      </c>
    </row>
    <row r="109" spans="1:26" ht="12.75">
      <c r="A109" s="1">
        <v>36746</v>
      </c>
      <c r="B109" s="17">
        <v>221</v>
      </c>
      <c r="C109" s="2">
        <v>0.775462985</v>
      </c>
      <c r="D109" s="18">
        <v>0.775462985</v>
      </c>
      <c r="E109" s="3">
        <v>999</v>
      </c>
      <c r="F109" s="20">
        <v>0</v>
      </c>
      <c r="G109" s="2">
        <v>35.59685925</v>
      </c>
      <c r="H109" s="2">
        <v>-78.68392628</v>
      </c>
      <c r="I109" s="21">
        <v>1001.9</v>
      </c>
      <c r="J109" s="4">
        <f t="shared" si="8"/>
        <v>975.5</v>
      </c>
      <c r="K109" s="22">
        <f t="shared" si="5"/>
        <v>315.2853013043408</v>
      </c>
      <c r="L109" s="22">
        <f t="shared" si="9"/>
        <v>487.9853013043408</v>
      </c>
      <c r="M109" s="22">
        <f t="shared" si="6"/>
        <v>496.9853013043408</v>
      </c>
      <c r="N109" s="23">
        <f t="shared" si="7"/>
        <v>492.4853013043408</v>
      </c>
      <c r="O109" s="4">
        <v>30.4</v>
      </c>
      <c r="P109" s="4">
        <v>63.1</v>
      </c>
      <c r="Q109" s="4">
        <v>59.4</v>
      </c>
      <c r="R109"/>
      <c r="S109" s="26">
        <v>5.333</v>
      </c>
      <c r="T109" s="17">
        <v>284.911</v>
      </c>
      <c r="U109" s="17">
        <f t="shared" si="11"/>
        <v>239.71616666666668</v>
      </c>
      <c r="V109" s="26">
        <v>0.343</v>
      </c>
      <c r="W109" s="32">
        <v>0.5871900000000001</v>
      </c>
      <c r="X109" s="32">
        <f t="shared" si="10"/>
        <v>0.9490500000000001</v>
      </c>
      <c r="Y109" s="27">
        <v>13.613</v>
      </c>
      <c r="Z109" s="23">
        <v>492.4853013043408</v>
      </c>
    </row>
    <row r="110" spans="1:26" ht="12.75">
      <c r="A110" s="1">
        <v>36746</v>
      </c>
      <c r="B110" s="17">
        <v>221</v>
      </c>
      <c r="C110" s="2">
        <v>0.775578678</v>
      </c>
      <c r="D110" s="18">
        <v>0.775578678</v>
      </c>
      <c r="E110" s="3">
        <v>1009</v>
      </c>
      <c r="F110" s="20">
        <v>0</v>
      </c>
      <c r="G110" s="2">
        <v>35.60012292</v>
      </c>
      <c r="H110" s="2">
        <v>-78.67776943</v>
      </c>
      <c r="I110" s="21">
        <v>1003.7</v>
      </c>
      <c r="J110" s="4">
        <f t="shared" si="8"/>
        <v>977.3000000000001</v>
      </c>
      <c r="K110" s="22">
        <f t="shared" si="5"/>
        <v>299.97690648380484</v>
      </c>
      <c r="L110" s="22">
        <f t="shared" si="9"/>
        <v>472.6769064838048</v>
      </c>
      <c r="M110" s="22">
        <f t="shared" si="6"/>
        <v>481.6769064838048</v>
      </c>
      <c r="N110" s="23">
        <f t="shared" si="7"/>
        <v>477.1769064838048</v>
      </c>
      <c r="O110" s="4">
        <v>30.6</v>
      </c>
      <c r="P110" s="4">
        <v>62.7</v>
      </c>
      <c r="Q110" s="4">
        <v>59.1</v>
      </c>
      <c r="R110"/>
      <c r="S110" s="26">
        <v>5.859</v>
      </c>
      <c r="T110" s="17">
        <v>600.551</v>
      </c>
      <c r="U110" s="17">
        <f t="shared" si="11"/>
        <v>397.80766666666665</v>
      </c>
      <c r="V110" s="26">
        <v>0.363</v>
      </c>
      <c r="W110" s="32">
        <v>1.7005200000000003</v>
      </c>
      <c r="X110" s="32">
        <f t="shared" si="10"/>
        <v>1.13738</v>
      </c>
      <c r="Y110" s="27">
        <v>13.519</v>
      </c>
      <c r="Z110" s="23">
        <v>477.1769064838048</v>
      </c>
    </row>
    <row r="111" spans="1:26" ht="12.75">
      <c r="A111" s="1">
        <v>36746</v>
      </c>
      <c r="B111" s="17">
        <v>221</v>
      </c>
      <c r="C111" s="2">
        <v>0.77569443</v>
      </c>
      <c r="D111" s="18">
        <v>0.77569443</v>
      </c>
      <c r="E111" s="3">
        <v>1019</v>
      </c>
      <c r="F111" s="20">
        <v>0</v>
      </c>
      <c r="G111" s="2">
        <v>35.60448025</v>
      </c>
      <c r="H111" s="2">
        <v>-78.67364053</v>
      </c>
      <c r="I111" s="21">
        <v>1003.6</v>
      </c>
      <c r="J111" s="4">
        <f t="shared" si="8"/>
        <v>977.2</v>
      </c>
      <c r="K111" s="22">
        <f t="shared" si="5"/>
        <v>300.8266328976457</v>
      </c>
      <c r="L111" s="22">
        <f t="shared" si="9"/>
        <v>473.5266328976457</v>
      </c>
      <c r="M111" s="22">
        <f t="shared" si="6"/>
        <v>482.5266328976457</v>
      </c>
      <c r="N111" s="23">
        <f t="shared" si="7"/>
        <v>478.0266328976457</v>
      </c>
      <c r="O111" s="4">
        <v>30.6</v>
      </c>
      <c r="P111" s="4">
        <v>63.2</v>
      </c>
      <c r="Q111" s="4">
        <v>56.9</v>
      </c>
      <c r="R111"/>
      <c r="S111" s="26">
        <v>6.306</v>
      </c>
      <c r="T111" s="17">
        <v>811.075</v>
      </c>
      <c r="U111" s="17">
        <f t="shared" si="11"/>
        <v>398.38950000000006</v>
      </c>
      <c r="V111" s="26">
        <v>0.353</v>
      </c>
      <c r="W111" s="32">
        <v>1.70385</v>
      </c>
      <c r="X111" s="32">
        <f t="shared" si="10"/>
        <v>1.1407100000000001</v>
      </c>
      <c r="Y111" s="27">
        <v>12.534</v>
      </c>
      <c r="Z111" s="23">
        <v>478.0266328976457</v>
      </c>
    </row>
    <row r="112" spans="1:26" ht="12.75">
      <c r="A112" s="1">
        <v>36746</v>
      </c>
      <c r="B112" s="17">
        <v>221</v>
      </c>
      <c r="C112" s="2">
        <v>0.775810182</v>
      </c>
      <c r="D112" s="18">
        <v>0.775810182</v>
      </c>
      <c r="E112" s="3">
        <v>1029</v>
      </c>
      <c r="F112" s="20">
        <v>0</v>
      </c>
      <c r="G112" s="2">
        <v>35.6098859</v>
      </c>
      <c r="H112" s="2">
        <v>-78.6719961</v>
      </c>
      <c r="I112" s="21">
        <v>1003.3</v>
      </c>
      <c r="J112" s="4">
        <f t="shared" si="8"/>
        <v>976.9</v>
      </c>
      <c r="K112" s="22">
        <f t="shared" si="5"/>
        <v>303.3763339683908</v>
      </c>
      <c r="L112" s="22">
        <f t="shared" si="9"/>
        <v>476.07633396839077</v>
      </c>
      <c r="M112" s="22">
        <f t="shared" si="6"/>
        <v>485.07633396839077</v>
      </c>
      <c r="N112" s="23">
        <f t="shared" si="7"/>
        <v>480.57633396839077</v>
      </c>
      <c r="O112" s="4">
        <v>30.4</v>
      </c>
      <c r="P112" s="4">
        <v>63.2</v>
      </c>
      <c r="Q112" s="4">
        <v>59.6</v>
      </c>
      <c r="R112"/>
      <c r="S112" s="26">
        <v>3.065</v>
      </c>
      <c r="T112" s="17">
        <v>-868.344</v>
      </c>
      <c r="U112" s="17">
        <f t="shared" si="11"/>
        <v>328.96150000000006</v>
      </c>
      <c r="V112" s="26">
        <v>0.353</v>
      </c>
      <c r="W112" s="32">
        <v>1.7071800000000001</v>
      </c>
      <c r="X112" s="32">
        <f t="shared" si="10"/>
        <v>1.143855</v>
      </c>
      <c r="Y112" s="27">
        <v>12.309</v>
      </c>
      <c r="Z112" s="23">
        <v>480.57633396839077</v>
      </c>
    </row>
    <row r="113" spans="1:26" ht="12.75">
      <c r="A113" s="1">
        <v>36746</v>
      </c>
      <c r="B113" s="17">
        <v>221</v>
      </c>
      <c r="C113" s="2">
        <v>0.775925934</v>
      </c>
      <c r="D113" s="18">
        <v>0.775925934</v>
      </c>
      <c r="E113" s="3">
        <v>1039</v>
      </c>
      <c r="F113" s="20">
        <v>0</v>
      </c>
      <c r="G113" s="2">
        <v>35.61541019</v>
      </c>
      <c r="H113" s="2">
        <v>-78.67367624</v>
      </c>
      <c r="I113" s="21">
        <v>1002.3</v>
      </c>
      <c r="J113" s="4">
        <f t="shared" si="8"/>
        <v>975.9</v>
      </c>
      <c r="K113" s="22">
        <f t="shared" si="5"/>
        <v>311.88099609236906</v>
      </c>
      <c r="L113" s="22">
        <f t="shared" si="9"/>
        <v>484.58099609236905</v>
      </c>
      <c r="M113" s="22">
        <f t="shared" si="6"/>
        <v>493.58099609236905</v>
      </c>
      <c r="N113" s="23">
        <f t="shared" si="7"/>
        <v>489.08099609236905</v>
      </c>
      <c r="O113" s="4">
        <v>30.3</v>
      </c>
      <c r="P113" s="4">
        <v>64.6</v>
      </c>
      <c r="Q113" s="4">
        <v>52.9</v>
      </c>
      <c r="R113"/>
      <c r="S113" s="26">
        <v>5.946</v>
      </c>
      <c r="T113" s="17">
        <v>602.296</v>
      </c>
      <c r="U113" s="17">
        <f t="shared" si="11"/>
        <v>355.80300000000005</v>
      </c>
      <c r="V113" s="26">
        <v>0.364</v>
      </c>
      <c r="W113" s="32">
        <v>1.71051</v>
      </c>
      <c r="X113" s="32">
        <f t="shared" si="10"/>
        <v>1.3321850000000002</v>
      </c>
      <c r="Y113" s="27">
        <v>13.266</v>
      </c>
      <c r="Z113" s="23">
        <v>489.08099609236905</v>
      </c>
    </row>
    <row r="114" spans="1:26" ht="12.75">
      <c r="A114" s="1">
        <v>36746</v>
      </c>
      <c r="B114" s="17">
        <v>221</v>
      </c>
      <c r="C114" s="2">
        <v>0.776041687</v>
      </c>
      <c r="D114" s="18">
        <v>0.776041687</v>
      </c>
      <c r="E114" s="3">
        <v>1049</v>
      </c>
      <c r="F114" s="20">
        <v>0</v>
      </c>
      <c r="G114" s="2">
        <v>35.62039655</v>
      </c>
      <c r="H114" s="2">
        <v>-78.67616342</v>
      </c>
      <c r="I114" s="21">
        <v>1001</v>
      </c>
      <c r="J114" s="4">
        <f t="shared" si="8"/>
        <v>974.6</v>
      </c>
      <c r="K114" s="22">
        <f t="shared" si="5"/>
        <v>322.95009466407953</v>
      </c>
      <c r="L114" s="22">
        <f t="shared" si="9"/>
        <v>495.6500946640795</v>
      </c>
      <c r="M114" s="22">
        <f t="shared" si="6"/>
        <v>504.6500946640795</v>
      </c>
      <c r="N114" s="23">
        <f t="shared" si="7"/>
        <v>500.1500946640795</v>
      </c>
      <c r="O114" s="4">
        <v>30.2</v>
      </c>
      <c r="P114" s="4">
        <v>62.8</v>
      </c>
      <c r="Q114" s="4">
        <v>53.6</v>
      </c>
      <c r="R114" s="24">
        <v>2.01E-05</v>
      </c>
      <c r="S114" s="26">
        <v>4.081</v>
      </c>
      <c r="T114" s="17">
        <v>-342.122</v>
      </c>
      <c r="U114" s="17">
        <f t="shared" si="11"/>
        <v>181.3945</v>
      </c>
      <c r="V114" s="26">
        <v>0.363</v>
      </c>
      <c r="W114" s="32">
        <v>1.7138400000000003</v>
      </c>
      <c r="X114" s="32">
        <f t="shared" si="10"/>
        <v>1.5205150000000003</v>
      </c>
      <c r="Y114" s="27">
        <v>12.746</v>
      </c>
      <c r="Z114" s="23">
        <v>500.1500946640795</v>
      </c>
    </row>
    <row r="115" spans="1:26" ht="12.75">
      <c r="A115" s="1">
        <v>36746</v>
      </c>
      <c r="B115" s="17">
        <v>221</v>
      </c>
      <c r="C115" s="2">
        <v>0.776157379</v>
      </c>
      <c r="D115" s="18">
        <v>0.776157379</v>
      </c>
      <c r="E115" s="3">
        <v>1059</v>
      </c>
      <c r="F115" s="20">
        <v>0</v>
      </c>
      <c r="G115" s="2">
        <v>35.62531979</v>
      </c>
      <c r="H115" s="2">
        <v>-78.67846642</v>
      </c>
      <c r="I115" s="21">
        <v>1003.1</v>
      </c>
      <c r="J115" s="4">
        <f t="shared" si="8"/>
        <v>976.7</v>
      </c>
      <c r="K115" s="22">
        <f t="shared" si="5"/>
        <v>305.0765697179831</v>
      </c>
      <c r="L115" s="22">
        <f t="shared" si="9"/>
        <v>477.7765697179831</v>
      </c>
      <c r="M115" s="22">
        <f t="shared" si="6"/>
        <v>486.7765697179831</v>
      </c>
      <c r="N115" s="23">
        <f t="shared" si="7"/>
        <v>482.2765697179831</v>
      </c>
      <c r="O115" s="4">
        <v>30.2</v>
      </c>
      <c r="P115" s="4">
        <v>64.9</v>
      </c>
      <c r="Q115" s="4">
        <v>56.5</v>
      </c>
      <c r="R115"/>
      <c r="S115" s="26">
        <v>6.286</v>
      </c>
      <c r="T115" s="17">
        <v>813.402</v>
      </c>
      <c r="U115" s="17">
        <f t="shared" si="11"/>
        <v>269.47633333333334</v>
      </c>
      <c r="V115" s="26">
        <v>0.353</v>
      </c>
      <c r="W115" s="32">
        <v>1.71717</v>
      </c>
      <c r="X115" s="32">
        <f t="shared" si="10"/>
        <v>1.7088450000000002</v>
      </c>
      <c r="Y115" s="27">
        <v>13.468</v>
      </c>
      <c r="Z115" s="23">
        <v>482.2765697179831</v>
      </c>
    </row>
    <row r="116" spans="1:26" ht="12.75">
      <c r="A116" s="1">
        <v>36746</v>
      </c>
      <c r="B116" s="17">
        <v>221</v>
      </c>
      <c r="C116" s="2">
        <v>0.776273131</v>
      </c>
      <c r="D116" s="18">
        <v>0.776273131</v>
      </c>
      <c r="E116" s="3">
        <v>1069</v>
      </c>
      <c r="F116" s="20">
        <v>0</v>
      </c>
      <c r="G116" s="2">
        <v>35.63025183</v>
      </c>
      <c r="H116" s="2">
        <v>-78.68055569</v>
      </c>
      <c r="I116" s="21">
        <v>1006.5</v>
      </c>
      <c r="J116" s="4">
        <f t="shared" si="8"/>
        <v>980.1</v>
      </c>
      <c r="K116" s="22">
        <f t="shared" si="5"/>
        <v>276.2198004240149</v>
      </c>
      <c r="L116" s="22">
        <f t="shared" si="9"/>
        <v>448.9198004240149</v>
      </c>
      <c r="M116" s="22">
        <f t="shared" si="6"/>
        <v>457.9198004240149</v>
      </c>
      <c r="N116" s="23">
        <f t="shared" si="7"/>
        <v>453.4198004240149</v>
      </c>
      <c r="O116" s="4">
        <v>30.2</v>
      </c>
      <c r="P116" s="4">
        <v>64.8</v>
      </c>
      <c r="Q116" s="4">
        <v>55.4</v>
      </c>
      <c r="R116"/>
      <c r="S116" s="26">
        <v>5.322</v>
      </c>
      <c r="T116" s="17">
        <v>288.984</v>
      </c>
      <c r="U116" s="17">
        <f t="shared" si="11"/>
        <v>217.5485</v>
      </c>
      <c r="V116" s="26">
        <v>0.342</v>
      </c>
      <c r="W116" s="32">
        <v>0.6105000000000002</v>
      </c>
      <c r="X116" s="32">
        <f t="shared" si="10"/>
        <v>1.527175</v>
      </c>
      <c r="Y116" s="27">
        <v>12.682</v>
      </c>
      <c r="Z116" s="23">
        <v>453.4198004240149</v>
      </c>
    </row>
    <row r="117" spans="1:26" ht="12.75">
      <c r="A117" s="1">
        <v>36746</v>
      </c>
      <c r="B117" s="17">
        <v>221</v>
      </c>
      <c r="C117" s="2">
        <v>0.776388884</v>
      </c>
      <c r="D117" s="18">
        <v>0.776388884</v>
      </c>
      <c r="E117" s="3">
        <v>1079</v>
      </c>
      <c r="F117" s="20">
        <v>0</v>
      </c>
      <c r="G117" s="2">
        <v>35.63521051</v>
      </c>
      <c r="H117" s="2">
        <v>-78.6825225</v>
      </c>
      <c r="I117" s="21">
        <v>1009</v>
      </c>
      <c r="J117" s="4">
        <f t="shared" si="8"/>
        <v>982.6</v>
      </c>
      <c r="K117" s="22">
        <f t="shared" si="5"/>
        <v>255.0653808414799</v>
      </c>
      <c r="L117" s="22">
        <f t="shared" si="9"/>
        <v>427.7653808414799</v>
      </c>
      <c r="M117" s="22">
        <f t="shared" si="6"/>
        <v>436.7653808414799</v>
      </c>
      <c r="N117" s="23">
        <f t="shared" si="7"/>
        <v>432.2653808414799</v>
      </c>
      <c r="O117" s="4">
        <v>30.5</v>
      </c>
      <c r="P117" s="4">
        <v>65.7</v>
      </c>
      <c r="Q117" s="4">
        <v>70.3</v>
      </c>
      <c r="R117"/>
      <c r="S117" s="26">
        <v>4.845</v>
      </c>
      <c r="T117" s="17">
        <v>27.124</v>
      </c>
      <c r="U117" s="17">
        <f t="shared" si="11"/>
        <v>86.88999999999999</v>
      </c>
      <c r="V117" s="26">
        <v>0.353</v>
      </c>
      <c r="W117" s="32">
        <v>1.72383</v>
      </c>
      <c r="X117" s="32">
        <f t="shared" si="10"/>
        <v>1.530505</v>
      </c>
      <c r="Y117" s="27">
        <v>12.65</v>
      </c>
      <c r="Z117" s="23">
        <v>432.2653808414799</v>
      </c>
    </row>
    <row r="118" spans="1:26" ht="12.75">
      <c r="A118" s="1">
        <v>36746</v>
      </c>
      <c r="B118" s="17">
        <v>221</v>
      </c>
      <c r="C118" s="2">
        <v>0.776504636</v>
      </c>
      <c r="D118" s="18">
        <v>0.776504636</v>
      </c>
      <c r="E118" s="3">
        <v>1089</v>
      </c>
      <c r="F118" s="20">
        <v>0</v>
      </c>
      <c r="G118" s="2">
        <v>35.64011263</v>
      </c>
      <c r="H118" s="2">
        <v>-78.68461983</v>
      </c>
      <c r="I118" s="21">
        <v>1012.9</v>
      </c>
      <c r="J118" s="4">
        <f t="shared" si="8"/>
        <v>986.5</v>
      </c>
      <c r="K118" s="22">
        <f t="shared" si="5"/>
        <v>222.17172110066608</v>
      </c>
      <c r="L118" s="22">
        <f t="shared" si="9"/>
        <v>394.87172110066604</v>
      </c>
      <c r="M118" s="22">
        <f t="shared" si="6"/>
        <v>403.87172110066604</v>
      </c>
      <c r="N118" s="23">
        <f t="shared" si="7"/>
        <v>399.37172110066604</v>
      </c>
      <c r="O118" s="4">
        <v>30.7</v>
      </c>
      <c r="P118" s="4">
        <v>66.1</v>
      </c>
      <c r="Q118" s="4">
        <v>59.4</v>
      </c>
      <c r="R118"/>
      <c r="S118" s="26">
        <v>6.306</v>
      </c>
      <c r="T118" s="17">
        <v>815.205</v>
      </c>
      <c r="U118" s="17">
        <f t="shared" si="11"/>
        <v>367.48150000000004</v>
      </c>
      <c r="V118" s="26">
        <v>0.333</v>
      </c>
      <c r="W118" s="32">
        <v>0.6171600000000002</v>
      </c>
      <c r="X118" s="32">
        <f t="shared" si="10"/>
        <v>1.3488350000000002</v>
      </c>
      <c r="Y118" s="27">
        <v>13.09</v>
      </c>
      <c r="Z118" s="23">
        <v>399.37172110066604</v>
      </c>
    </row>
    <row r="119" spans="1:26" ht="12.75">
      <c r="A119" s="1">
        <v>36746</v>
      </c>
      <c r="B119" s="17">
        <v>221</v>
      </c>
      <c r="C119" s="2">
        <v>0.776620388</v>
      </c>
      <c r="D119" s="18">
        <v>0.776620388</v>
      </c>
      <c r="E119" s="3">
        <v>1099</v>
      </c>
      <c r="F119" s="20">
        <v>0</v>
      </c>
      <c r="G119" s="2">
        <v>35.64459719</v>
      </c>
      <c r="H119" s="2">
        <v>-78.68754119</v>
      </c>
      <c r="I119" s="21">
        <v>1018.2</v>
      </c>
      <c r="J119" s="4">
        <f t="shared" si="8"/>
        <v>991.8000000000001</v>
      </c>
      <c r="K119" s="22">
        <f t="shared" si="5"/>
        <v>177.67791574572811</v>
      </c>
      <c r="L119" s="22">
        <f t="shared" si="9"/>
        <v>350.3779157457281</v>
      </c>
      <c r="M119" s="22">
        <f t="shared" si="6"/>
        <v>359.3779157457281</v>
      </c>
      <c r="N119" s="23">
        <f t="shared" si="7"/>
        <v>354.8779157457281</v>
      </c>
      <c r="O119" s="4">
        <v>31.1</v>
      </c>
      <c r="P119" s="4">
        <v>65.6</v>
      </c>
      <c r="Q119" s="4">
        <v>61.4</v>
      </c>
      <c r="R119"/>
      <c r="S119" s="26">
        <v>4.001</v>
      </c>
      <c r="T119" s="17">
        <v>-391.771</v>
      </c>
      <c r="U119" s="17">
        <f t="shared" si="11"/>
        <v>201.8036666666667</v>
      </c>
      <c r="V119" s="26">
        <v>0.394</v>
      </c>
      <c r="W119" s="32">
        <v>1.73049</v>
      </c>
      <c r="X119" s="32">
        <f t="shared" si="10"/>
        <v>1.352165</v>
      </c>
      <c r="Y119" s="27">
        <v>13.236</v>
      </c>
      <c r="Z119" s="23">
        <v>354.8779157457281</v>
      </c>
    </row>
    <row r="120" spans="1:26" ht="12.75">
      <c r="A120" s="1">
        <v>36746</v>
      </c>
      <c r="B120" s="17">
        <v>221</v>
      </c>
      <c r="C120" s="2">
        <v>0.77673614</v>
      </c>
      <c r="D120" s="18">
        <v>0.77673614</v>
      </c>
      <c r="E120" s="3">
        <v>1109</v>
      </c>
      <c r="F120" s="20">
        <v>0</v>
      </c>
      <c r="G120" s="2">
        <v>35.64741818</v>
      </c>
      <c r="H120" s="2">
        <v>-78.69244527</v>
      </c>
      <c r="I120" s="21">
        <v>1021.2</v>
      </c>
      <c r="J120" s="4">
        <f t="shared" si="8"/>
        <v>994.8000000000001</v>
      </c>
      <c r="K120" s="22">
        <f t="shared" si="5"/>
        <v>152.59800730636505</v>
      </c>
      <c r="L120" s="22">
        <f t="shared" si="9"/>
        <v>325.29800730636504</v>
      </c>
      <c r="M120" s="22">
        <f t="shared" si="6"/>
        <v>334.29800730636504</v>
      </c>
      <c r="N120" s="23">
        <f t="shared" si="7"/>
        <v>329.79800730636504</v>
      </c>
      <c r="O120" s="4">
        <v>31.3</v>
      </c>
      <c r="P120" s="4">
        <v>64.6</v>
      </c>
      <c r="Q120" s="4">
        <v>62.9</v>
      </c>
      <c r="R120" s="24">
        <v>2.81E-05</v>
      </c>
      <c r="S120" s="26">
        <v>5.552</v>
      </c>
      <c r="T120" s="17">
        <v>448.811</v>
      </c>
      <c r="U120" s="17">
        <f t="shared" si="11"/>
        <v>333.62583333333333</v>
      </c>
      <c r="V120" s="26">
        <v>0.373</v>
      </c>
      <c r="W120" s="32">
        <v>1.7338200000000001</v>
      </c>
      <c r="X120" s="32">
        <f t="shared" si="10"/>
        <v>1.3554950000000001</v>
      </c>
      <c r="Y120" s="27">
        <v>13.613</v>
      </c>
      <c r="Z120" s="23">
        <v>329.79800730636504</v>
      </c>
    </row>
    <row r="121" spans="1:26" ht="12.75">
      <c r="A121" s="1">
        <v>36746</v>
      </c>
      <c r="B121" s="17">
        <v>221</v>
      </c>
      <c r="C121" s="2">
        <v>0.776851833</v>
      </c>
      <c r="D121" s="18">
        <v>0.776851833</v>
      </c>
      <c r="E121" s="3">
        <v>1119</v>
      </c>
      <c r="F121" s="20">
        <v>0</v>
      </c>
      <c r="G121" s="2">
        <v>35.64780264</v>
      </c>
      <c r="H121" s="2">
        <v>-78.69859185</v>
      </c>
      <c r="I121" s="21">
        <v>1025.3</v>
      </c>
      <c r="J121" s="4">
        <f t="shared" si="8"/>
        <v>998.9</v>
      </c>
      <c r="K121" s="22">
        <f t="shared" si="5"/>
        <v>118.44417411153695</v>
      </c>
      <c r="L121" s="22">
        <f t="shared" si="9"/>
        <v>291.1441741115369</v>
      </c>
      <c r="M121" s="22">
        <f t="shared" si="6"/>
        <v>300.1441741115369</v>
      </c>
      <c r="N121" s="23">
        <f t="shared" si="7"/>
        <v>295.6441741115369</v>
      </c>
      <c r="O121" s="4">
        <v>31.6</v>
      </c>
      <c r="P121" s="4">
        <v>64.8</v>
      </c>
      <c r="Q121" s="4">
        <v>62.2</v>
      </c>
      <c r="R121"/>
      <c r="S121" s="26">
        <v>5.884</v>
      </c>
      <c r="T121" s="17">
        <v>606.951</v>
      </c>
      <c r="U121" s="17">
        <f t="shared" si="11"/>
        <v>299.21733333333333</v>
      </c>
      <c r="V121" s="26">
        <v>0.381</v>
      </c>
      <c r="W121" s="32">
        <v>1.7371500000000002</v>
      </c>
      <c r="X121" s="32">
        <f t="shared" si="10"/>
        <v>1.3588250000000002</v>
      </c>
      <c r="Y121" s="27">
        <v>13.6</v>
      </c>
      <c r="Z121" s="23">
        <v>295.6441741115369</v>
      </c>
    </row>
    <row r="122" spans="1:26" ht="12.75">
      <c r="A122" s="1">
        <v>36746</v>
      </c>
      <c r="B122" s="17">
        <v>221</v>
      </c>
      <c r="C122" s="2">
        <v>0.776967585</v>
      </c>
      <c r="D122" s="18">
        <v>0.776967585</v>
      </c>
      <c r="E122" s="3">
        <v>1129</v>
      </c>
      <c r="F122" s="20">
        <v>0</v>
      </c>
      <c r="G122" s="2">
        <v>35.64633176</v>
      </c>
      <c r="H122" s="2">
        <v>-78.70461759</v>
      </c>
      <c r="I122" s="21">
        <v>1030.4</v>
      </c>
      <c r="J122" s="4">
        <f t="shared" si="8"/>
        <v>1004.0000000000001</v>
      </c>
      <c r="K122" s="22">
        <f t="shared" si="5"/>
        <v>76.15524952629836</v>
      </c>
      <c r="L122" s="22">
        <f t="shared" si="9"/>
        <v>248.85524952629834</v>
      </c>
      <c r="M122" s="22">
        <f t="shared" si="6"/>
        <v>257.85524952629834</v>
      </c>
      <c r="N122" s="23">
        <f t="shared" si="7"/>
        <v>253.35524952629834</v>
      </c>
      <c r="O122" s="4">
        <v>32</v>
      </c>
      <c r="P122" s="4">
        <v>63.8</v>
      </c>
      <c r="Q122" s="4">
        <v>66.4</v>
      </c>
      <c r="R122"/>
      <c r="S122" s="26">
        <v>4.359</v>
      </c>
      <c r="T122" s="17">
        <v>-179.967</v>
      </c>
      <c r="U122" s="17">
        <f t="shared" si="11"/>
        <v>221.05883333333335</v>
      </c>
      <c r="V122" s="26">
        <v>0.414</v>
      </c>
      <c r="W122" s="32">
        <v>1.7404800000000002</v>
      </c>
      <c r="X122" s="32">
        <f t="shared" si="10"/>
        <v>1.547155</v>
      </c>
      <c r="Y122" s="27">
        <v>12.635</v>
      </c>
      <c r="Z122" s="23">
        <v>253.35524952629834</v>
      </c>
    </row>
    <row r="123" spans="1:26" ht="12.75">
      <c r="A123" s="1">
        <v>36746</v>
      </c>
      <c r="B123" s="17">
        <v>221</v>
      </c>
      <c r="C123" s="2">
        <v>0.777083337</v>
      </c>
      <c r="D123" s="18">
        <v>0.777083337</v>
      </c>
      <c r="E123" s="3">
        <v>1139</v>
      </c>
      <c r="F123" s="20">
        <v>0</v>
      </c>
      <c r="G123" s="2">
        <v>35.64353635</v>
      </c>
      <c r="H123" s="2">
        <v>-78.70955586</v>
      </c>
      <c r="I123" s="21">
        <v>1036</v>
      </c>
      <c r="J123" s="4">
        <f t="shared" si="8"/>
        <v>1009.6</v>
      </c>
      <c r="K123" s="22">
        <f t="shared" si="5"/>
        <v>29.96708149563101</v>
      </c>
      <c r="L123" s="22">
        <f t="shared" si="9"/>
        <v>202.667081495631</v>
      </c>
      <c r="M123" s="22">
        <f t="shared" si="6"/>
        <v>211.667081495631</v>
      </c>
      <c r="N123" s="23">
        <f t="shared" si="7"/>
        <v>207.167081495631</v>
      </c>
      <c r="O123" s="4">
        <v>32.7</v>
      </c>
      <c r="P123" s="4">
        <v>64.1</v>
      </c>
      <c r="Q123" s="4">
        <v>65.4</v>
      </c>
      <c r="R123"/>
      <c r="S123" s="26">
        <v>6.218</v>
      </c>
      <c r="T123" s="17">
        <v>765.556</v>
      </c>
      <c r="U123" s="17">
        <f t="shared" si="11"/>
        <v>344.1308333333333</v>
      </c>
      <c r="V123" s="26">
        <v>0.454</v>
      </c>
      <c r="W123" s="32">
        <v>2.8527</v>
      </c>
      <c r="X123" s="32">
        <f t="shared" si="10"/>
        <v>1.7353000000000003</v>
      </c>
      <c r="Y123" s="27">
        <v>12.711</v>
      </c>
      <c r="Z123" s="23">
        <v>207.167081495631</v>
      </c>
    </row>
    <row r="124" spans="1:26" ht="12.75">
      <c r="A124" s="1">
        <v>36746</v>
      </c>
      <c r="B124" s="17">
        <v>221</v>
      </c>
      <c r="C124" s="2">
        <v>0.77719909</v>
      </c>
      <c r="D124" s="18">
        <v>0.77719909</v>
      </c>
      <c r="E124" s="3">
        <v>1149</v>
      </c>
      <c r="F124" s="20">
        <v>0</v>
      </c>
      <c r="G124" s="2">
        <v>35.63837496</v>
      </c>
      <c r="H124" s="2">
        <v>-78.71075324</v>
      </c>
      <c r="I124" s="21">
        <v>1040.9</v>
      </c>
      <c r="J124" s="4">
        <f t="shared" si="8"/>
        <v>1014.5000000000001</v>
      </c>
      <c r="K124" s="22">
        <f t="shared" si="5"/>
        <v>-10.237889808720254</v>
      </c>
      <c r="L124" s="22">
        <f t="shared" si="9"/>
        <v>162.46211019127975</v>
      </c>
      <c r="M124" s="22">
        <f t="shared" si="6"/>
        <v>171.46211019127975</v>
      </c>
      <c r="N124" s="23">
        <f t="shared" si="7"/>
        <v>166.96211019127975</v>
      </c>
      <c r="O124" s="4">
        <v>33.3</v>
      </c>
      <c r="P124" s="4">
        <v>60.2</v>
      </c>
      <c r="Q124" s="4">
        <v>66.5</v>
      </c>
      <c r="R124"/>
      <c r="S124" s="26">
        <v>5.167</v>
      </c>
      <c r="T124" s="17">
        <v>241.138</v>
      </c>
      <c r="U124" s="17">
        <f t="shared" si="11"/>
        <v>248.45299999999997</v>
      </c>
      <c r="V124" s="26">
        <v>0.483</v>
      </c>
      <c r="W124" s="32">
        <v>2.85603</v>
      </c>
      <c r="X124" s="32">
        <f t="shared" si="10"/>
        <v>2.108445</v>
      </c>
      <c r="Y124" s="27">
        <v>13.603</v>
      </c>
      <c r="Z124" s="23">
        <v>166.96211019127975</v>
      </c>
    </row>
    <row r="125" spans="1:26" ht="12.75">
      <c r="A125" s="1">
        <v>36746</v>
      </c>
      <c r="B125" s="17">
        <v>221</v>
      </c>
      <c r="C125" s="2">
        <v>0.777314842</v>
      </c>
      <c r="D125" s="18">
        <v>0.777314842</v>
      </c>
      <c r="E125" s="3">
        <v>1159</v>
      </c>
      <c r="F125" s="20">
        <v>0</v>
      </c>
      <c r="G125" s="2">
        <v>35.63316891</v>
      </c>
      <c r="H125" s="2">
        <v>-78.70798249</v>
      </c>
      <c r="I125" s="21">
        <v>1045.5</v>
      </c>
      <c r="J125" s="4">
        <f t="shared" si="8"/>
        <v>1019.1</v>
      </c>
      <c r="K125" s="22">
        <f t="shared" si="5"/>
        <v>-47.805003754562264</v>
      </c>
      <c r="L125" s="22">
        <f t="shared" si="9"/>
        <v>124.89499624543772</v>
      </c>
      <c r="M125" s="22">
        <f t="shared" si="6"/>
        <v>133.8949962454377</v>
      </c>
      <c r="N125" s="23">
        <f t="shared" si="7"/>
        <v>129.3949962454377</v>
      </c>
      <c r="O125" s="4">
        <v>33.4</v>
      </c>
      <c r="P125" s="4">
        <v>58.5</v>
      </c>
      <c r="Q125" s="4">
        <v>63.5</v>
      </c>
      <c r="R125"/>
      <c r="S125" s="26">
        <v>7.165</v>
      </c>
      <c r="T125" s="17">
        <v>1291.778</v>
      </c>
      <c r="U125" s="17">
        <f t="shared" si="11"/>
        <v>529.0445</v>
      </c>
      <c r="V125" s="26">
        <v>0.462</v>
      </c>
      <c r="W125" s="32">
        <v>2.8604700000000003</v>
      </c>
      <c r="X125" s="32">
        <f t="shared" si="10"/>
        <v>2.2967750000000002</v>
      </c>
      <c r="Y125" s="27">
        <v>12.646</v>
      </c>
      <c r="Z125" s="23">
        <v>129.3949962454377</v>
      </c>
    </row>
    <row r="126" spans="1:26" ht="12.75">
      <c r="A126" s="1">
        <v>36746</v>
      </c>
      <c r="B126" s="17">
        <v>221</v>
      </c>
      <c r="C126" s="2">
        <v>0.777430534</v>
      </c>
      <c r="D126" s="18">
        <v>0.777430534</v>
      </c>
      <c r="E126" s="3">
        <v>1169</v>
      </c>
      <c r="F126" s="20">
        <v>0</v>
      </c>
      <c r="G126" s="2">
        <v>35.62840829</v>
      </c>
      <c r="H126" s="2">
        <v>-78.70507624</v>
      </c>
      <c r="I126" s="21">
        <v>1050.4</v>
      </c>
      <c r="J126" s="4">
        <f t="shared" si="8"/>
        <v>1024</v>
      </c>
      <c r="K126" s="22">
        <f t="shared" si="5"/>
        <v>-87.63608371840844</v>
      </c>
      <c r="L126" s="22">
        <f t="shared" si="9"/>
        <v>85.06391628159155</v>
      </c>
      <c r="M126" s="22">
        <f t="shared" si="6"/>
        <v>94.06391628159155</v>
      </c>
      <c r="N126" s="23">
        <f t="shared" si="7"/>
        <v>89.56391628159155</v>
      </c>
      <c r="O126" s="4">
        <v>34</v>
      </c>
      <c r="P126" s="4">
        <v>59.9</v>
      </c>
      <c r="Q126" s="4">
        <v>62.1</v>
      </c>
      <c r="R126" s="24">
        <v>2.26E-05</v>
      </c>
      <c r="S126" s="26">
        <v>5.73</v>
      </c>
      <c r="T126" s="17">
        <v>504.86</v>
      </c>
      <c r="U126" s="17">
        <f t="shared" si="11"/>
        <v>538.3860000000001</v>
      </c>
      <c r="V126" s="26">
        <v>0.555</v>
      </c>
      <c r="W126" s="32">
        <v>3.9738</v>
      </c>
      <c r="X126" s="32">
        <f t="shared" si="10"/>
        <v>2.670105</v>
      </c>
      <c r="Y126" s="27">
        <v>12.781</v>
      </c>
      <c r="Z126" s="23">
        <v>89.56391628159155</v>
      </c>
    </row>
    <row r="127" spans="1:26" ht="12.75">
      <c r="A127" s="1">
        <v>36746</v>
      </c>
      <c r="B127" s="17">
        <v>221</v>
      </c>
      <c r="C127" s="2">
        <v>0.777546287</v>
      </c>
      <c r="D127" s="18">
        <v>0.777546287</v>
      </c>
      <c r="E127" s="3">
        <v>1179</v>
      </c>
      <c r="F127" s="20">
        <v>1</v>
      </c>
      <c r="G127" s="2">
        <v>35.62384296</v>
      </c>
      <c r="H127" s="2">
        <v>-78.70230331</v>
      </c>
      <c r="I127" s="21">
        <v>1050.2</v>
      </c>
      <c r="J127" s="4">
        <f t="shared" si="8"/>
        <v>1023.8000000000001</v>
      </c>
      <c r="K127" s="22">
        <f t="shared" si="5"/>
        <v>-86.01405981013598</v>
      </c>
      <c r="L127" s="22">
        <f t="shared" si="9"/>
        <v>86.68594018986401</v>
      </c>
      <c r="M127" s="22">
        <f t="shared" si="6"/>
        <v>95.68594018986401</v>
      </c>
      <c r="N127" s="23">
        <f t="shared" si="7"/>
        <v>91.18594018986401</v>
      </c>
      <c r="O127" s="4">
        <v>34.4</v>
      </c>
      <c r="P127" s="4">
        <v>56.8</v>
      </c>
      <c r="Q127" s="4">
        <v>61.1</v>
      </c>
      <c r="R127"/>
      <c r="S127" s="26">
        <v>4.786</v>
      </c>
      <c r="T127" s="17">
        <v>32.884</v>
      </c>
      <c r="U127" s="17">
        <f t="shared" si="11"/>
        <v>442.7081666666667</v>
      </c>
      <c r="V127" s="26">
        <v>0.604</v>
      </c>
      <c r="W127" s="32">
        <v>3.97602</v>
      </c>
      <c r="X127" s="32">
        <f t="shared" si="10"/>
        <v>3.0432500000000005</v>
      </c>
      <c r="Y127" s="27">
        <v>12.648</v>
      </c>
      <c r="Z127" s="23">
        <v>91.18594018986401</v>
      </c>
    </row>
    <row r="128" spans="1:26" ht="12.75">
      <c r="A128" s="1">
        <v>36746</v>
      </c>
      <c r="B128" s="17">
        <v>221</v>
      </c>
      <c r="C128" s="2">
        <v>0.777662039</v>
      </c>
      <c r="D128" s="18">
        <v>0.777662039</v>
      </c>
      <c r="E128" s="3">
        <v>1189</v>
      </c>
      <c r="F128" s="20">
        <v>0</v>
      </c>
      <c r="G128" s="2">
        <v>35.61921693</v>
      </c>
      <c r="H128" s="2">
        <v>-78.69954678</v>
      </c>
      <c r="I128" s="21">
        <v>1043.3</v>
      </c>
      <c r="J128" s="4">
        <f t="shared" si="8"/>
        <v>1016.9</v>
      </c>
      <c r="K128" s="22">
        <f t="shared" si="5"/>
        <v>-29.859325828716766</v>
      </c>
      <c r="L128" s="22">
        <f t="shared" si="9"/>
        <v>142.8406741712832</v>
      </c>
      <c r="M128" s="22">
        <f t="shared" si="6"/>
        <v>151.8406741712832</v>
      </c>
      <c r="N128" s="23">
        <f t="shared" si="7"/>
        <v>147.3406741712832</v>
      </c>
      <c r="O128" s="4">
        <v>33.5</v>
      </c>
      <c r="P128" s="4">
        <v>56.1</v>
      </c>
      <c r="Q128" s="4">
        <v>61.6</v>
      </c>
      <c r="R128"/>
      <c r="S128" s="26">
        <v>8.176</v>
      </c>
      <c r="T128" s="17">
        <v>1818.465</v>
      </c>
      <c r="U128" s="17">
        <f t="shared" si="11"/>
        <v>775.7801666666668</v>
      </c>
      <c r="V128" s="26">
        <v>0.643</v>
      </c>
      <c r="W128" s="32">
        <v>3.97935</v>
      </c>
      <c r="X128" s="32">
        <f t="shared" si="10"/>
        <v>3.416395</v>
      </c>
      <c r="Y128" s="27">
        <v>13.238</v>
      </c>
      <c r="Z128" s="23">
        <v>147.3406741712832</v>
      </c>
    </row>
    <row r="129" spans="1:26" ht="12.75">
      <c r="A129" s="1">
        <v>36746</v>
      </c>
      <c r="B129" s="17">
        <v>221</v>
      </c>
      <c r="C129" s="2">
        <v>0.777777791</v>
      </c>
      <c r="D129" s="18">
        <v>0.777777791</v>
      </c>
      <c r="E129" s="3">
        <v>1199</v>
      </c>
      <c r="F129" s="20">
        <v>0</v>
      </c>
      <c r="G129" s="2">
        <v>35.61467662</v>
      </c>
      <c r="H129" s="2">
        <v>-78.69679904</v>
      </c>
      <c r="I129" s="21">
        <v>1038.8</v>
      </c>
      <c r="J129" s="4">
        <f t="shared" si="8"/>
        <v>1012.4</v>
      </c>
      <c r="K129" s="22">
        <f t="shared" si="5"/>
        <v>6.968981887767291</v>
      </c>
      <c r="L129" s="22">
        <f t="shared" si="9"/>
        <v>179.66898188776727</v>
      </c>
      <c r="M129" s="22">
        <f t="shared" si="6"/>
        <v>188.66898188776727</v>
      </c>
      <c r="N129" s="23">
        <f t="shared" si="7"/>
        <v>184.16898188776727</v>
      </c>
      <c r="O129" s="4">
        <v>33</v>
      </c>
      <c r="P129" s="4">
        <v>55.5</v>
      </c>
      <c r="Q129" s="4">
        <v>59.4</v>
      </c>
      <c r="R129"/>
      <c r="S129" s="26">
        <v>3.884</v>
      </c>
      <c r="T129" s="17">
        <v>-438.395</v>
      </c>
      <c r="U129" s="17">
        <f t="shared" si="11"/>
        <v>575.1216666666667</v>
      </c>
      <c r="V129" s="26">
        <v>0.663</v>
      </c>
      <c r="W129" s="32">
        <v>5.0926800000000005</v>
      </c>
      <c r="X129" s="32">
        <f t="shared" si="10"/>
        <v>3.7897250000000007</v>
      </c>
      <c r="Y129" s="27">
        <v>12.717</v>
      </c>
      <c r="Z129" s="23">
        <v>184.16898188776727</v>
      </c>
    </row>
    <row r="130" spans="1:26" ht="12.75">
      <c r="A130" s="1">
        <v>36746</v>
      </c>
      <c r="B130" s="17">
        <v>221</v>
      </c>
      <c r="C130" s="2">
        <v>0.777893543</v>
      </c>
      <c r="D130" s="18">
        <v>0.777893543</v>
      </c>
      <c r="E130" s="3">
        <v>1209</v>
      </c>
      <c r="F130" s="20">
        <v>0</v>
      </c>
      <c r="G130" s="2">
        <v>35.61044363</v>
      </c>
      <c r="H130" s="2">
        <v>-78.69415249</v>
      </c>
      <c r="I130" s="21">
        <v>1035.6</v>
      </c>
      <c r="J130" s="4">
        <f t="shared" si="8"/>
        <v>1009.1999999999999</v>
      </c>
      <c r="K130" s="22">
        <f t="shared" si="5"/>
        <v>33.25772999203218</v>
      </c>
      <c r="L130" s="22">
        <f t="shared" si="9"/>
        <v>205.95772999203217</v>
      </c>
      <c r="M130" s="22">
        <f t="shared" si="6"/>
        <v>214.95772999203217</v>
      </c>
      <c r="N130" s="23">
        <f t="shared" si="7"/>
        <v>210.45772999203217</v>
      </c>
      <c r="O130" s="4">
        <v>32.6</v>
      </c>
      <c r="P130" s="4">
        <v>58.7</v>
      </c>
      <c r="Q130" s="4">
        <v>61.4</v>
      </c>
      <c r="R130"/>
      <c r="S130" s="26">
        <v>3.894</v>
      </c>
      <c r="T130" s="17">
        <v>-437.813</v>
      </c>
      <c r="U130" s="17">
        <f t="shared" si="11"/>
        <v>461.96316666666667</v>
      </c>
      <c r="V130" s="26">
        <v>0.672</v>
      </c>
      <c r="W130" s="32">
        <v>5.096010000000001</v>
      </c>
      <c r="X130" s="32">
        <f t="shared" si="10"/>
        <v>4.163055</v>
      </c>
      <c r="Y130" s="27">
        <v>13.512</v>
      </c>
      <c r="Z130" s="23">
        <v>210.45772999203217</v>
      </c>
    </row>
    <row r="131" spans="1:26" ht="12.75">
      <c r="A131" s="1">
        <v>36746</v>
      </c>
      <c r="B131" s="17">
        <v>221</v>
      </c>
      <c r="C131" s="2">
        <v>0.778009236</v>
      </c>
      <c r="D131" s="18">
        <v>0.778009236</v>
      </c>
      <c r="E131" s="3">
        <v>1219</v>
      </c>
      <c r="F131" s="20">
        <v>0</v>
      </c>
      <c r="G131" s="2">
        <v>35.60661551</v>
      </c>
      <c r="H131" s="2">
        <v>-78.69124319</v>
      </c>
      <c r="I131" s="21">
        <v>1032.8</v>
      </c>
      <c r="J131" s="4">
        <f t="shared" si="8"/>
        <v>1006.4</v>
      </c>
      <c r="K131" s="22">
        <f t="shared" si="5"/>
        <v>56.32885402267604</v>
      </c>
      <c r="L131" s="22">
        <f t="shared" si="9"/>
        <v>229.02885402267603</v>
      </c>
      <c r="M131" s="22">
        <f t="shared" si="6"/>
        <v>238.02885402267603</v>
      </c>
      <c r="N131" s="23">
        <f t="shared" si="7"/>
        <v>233.52885402267603</v>
      </c>
      <c r="O131" s="4">
        <v>32.5</v>
      </c>
      <c r="P131" s="4">
        <v>59.4</v>
      </c>
      <c r="Q131" s="4">
        <v>62.9</v>
      </c>
      <c r="R131"/>
      <c r="S131" s="26">
        <v>6.276</v>
      </c>
      <c r="T131" s="17">
        <v>822.711</v>
      </c>
      <c r="U131" s="17">
        <f t="shared" si="11"/>
        <v>383.78533333333326</v>
      </c>
      <c r="V131" s="26">
        <v>0.642</v>
      </c>
      <c r="W131" s="32">
        <v>3.9893400000000003</v>
      </c>
      <c r="X131" s="32">
        <f t="shared" si="10"/>
        <v>4.3511999999999995</v>
      </c>
      <c r="Y131" s="27">
        <v>13.006</v>
      </c>
      <c r="Z131" s="23">
        <v>233.52885402267603</v>
      </c>
    </row>
    <row r="132" spans="1:26" ht="12.75">
      <c r="A132" s="1">
        <v>36746</v>
      </c>
      <c r="B132" s="17">
        <v>221</v>
      </c>
      <c r="C132" s="2">
        <v>0.778124988</v>
      </c>
      <c r="D132" s="18">
        <v>0.778124988</v>
      </c>
      <c r="E132" s="3">
        <v>1229</v>
      </c>
      <c r="F132" s="20">
        <v>0</v>
      </c>
      <c r="G132" s="2">
        <v>35.6033045</v>
      </c>
      <c r="H132" s="2">
        <v>-78.68708083</v>
      </c>
      <c r="I132" s="21">
        <v>1029.6</v>
      </c>
      <c r="J132" s="4">
        <f t="shared" si="8"/>
        <v>1003.1999999999999</v>
      </c>
      <c r="K132" s="22">
        <f t="shared" si="5"/>
        <v>82.77458138098721</v>
      </c>
      <c r="L132" s="22">
        <f t="shared" si="9"/>
        <v>255.47458138098722</v>
      </c>
      <c r="M132" s="22">
        <f t="shared" si="6"/>
        <v>264.4745813809872</v>
      </c>
      <c r="N132" s="23">
        <f t="shared" si="7"/>
        <v>259.9745813809872</v>
      </c>
      <c r="O132" s="4">
        <v>32.4</v>
      </c>
      <c r="P132" s="4">
        <v>59.7</v>
      </c>
      <c r="Q132" s="4">
        <v>59.8</v>
      </c>
      <c r="R132" s="24">
        <v>1.58E-05</v>
      </c>
      <c r="S132" s="26">
        <v>6.177</v>
      </c>
      <c r="T132" s="17">
        <v>770.792</v>
      </c>
      <c r="U132" s="17">
        <f t="shared" si="11"/>
        <v>428.1073333333333</v>
      </c>
      <c r="V132" s="26">
        <v>0.752</v>
      </c>
      <c r="W132" s="32">
        <v>6.212670000000001</v>
      </c>
      <c r="X132" s="32">
        <f t="shared" si="10"/>
        <v>4.7243450000000005</v>
      </c>
      <c r="Y132" s="27">
        <v>12.946</v>
      </c>
      <c r="Z132" s="23">
        <v>259.9745813809872</v>
      </c>
    </row>
    <row r="133" spans="1:26" ht="12.75">
      <c r="A133" s="1">
        <v>36746</v>
      </c>
      <c r="B133" s="17">
        <v>221</v>
      </c>
      <c r="C133" s="2">
        <v>0.77824074</v>
      </c>
      <c r="D133" s="18">
        <v>0.77824074</v>
      </c>
      <c r="E133" s="3">
        <v>1239</v>
      </c>
      <c r="F133" s="20">
        <v>0</v>
      </c>
      <c r="G133" s="2">
        <v>35.60299168</v>
      </c>
      <c r="H133" s="2">
        <v>-78.68079041</v>
      </c>
      <c r="I133" s="21">
        <v>1027.2</v>
      </c>
      <c r="J133" s="4">
        <f t="shared" si="8"/>
        <v>1000.8000000000001</v>
      </c>
      <c r="K133" s="22">
        <f t="shared" si="5"/>
        <v>102.66429477500854</v>
      </c>
      <c r="L133" s="22">
        <f t="shared" si="9"/>
        <v>275.36429477500855</v>
      </c>
      <c r="M133" s="22">
        <f t="shared" si="6"/>
        <v>284.36429477500855</v>
      </c>
      <c r="N133" s="23">
        <f t="shared" si="7"/>
        <v>279.86429477500855</v>
      </c>
      <c r="O133" s="4">
        <v>32.2</v>
      </c>
      <c r="P133" s="4">
        <v>57.7</v>
      </c>
      <c r="Q133" s="4">
        <v>59.5</v>
      </c>
      <c r="R133"/>
      <c r="S133" s="26">
        <v>6.276</v>
      </c>
      <c r="T133" s="17">
        <v>823.932</v>
      </c>
      <c r="U133" s="17">
        <f t="shared" si="11"/>
        <v>559.9486666666667</v>
      </c>
      <c r="V133" s="26">
        <v>0.873</v>
      </c>
      <c r="W133" s="32">
        <v>7.3260000000000005</v>
      </c>
      <c r="X133" s="32">
        <f t="shared" si="10"/>
        <v>5.282675000000001</v>
      </c>
      <c r="Y133" s="27">
        <v>12.57</v>
      </c>
      <c r="Z133" s="23">
        <v>279.86429477500855</v>
      </c>
    </row>
    <row r="134" spans="1:26" ht="12.75">
      <c r="A134" s="1">
        <v>36746</v>
      </c>
      <c r="B134" s="17">
        <v>221</v>
      </c>
      <c r="C134" s="2">
        <v>0.778356493</v>
      </c>
      <c r="D134" s="18">
        <v>0.778356493</v>
      </c>
      <c r="E134" s="3">
        <v>1249</v>
      </c>
      <c r="F134" s="20">
        <v>0</v>
      </c>
      <c r="G134" s="2">
        <v>35.60626397</v>
      </c>
      <c r="H134" s="2">
        <v>-78.67617066</v>
      </c>
      <c r="I134" s="21">
        <v>1025.5</v>
      </c>
      <c r="J134" s="4">
        <f t="shared" si="8"/>
        <v>999.1</v>
      </c>
      <c r="K134" s="22">
        <f t="shared" si="5"/>
        <v>116.78172137885599</v>
      </c>
      <c r="L134" s="22">
        <f t="shared" si="9"/>
        <v>289.481721378856</v>
      </c>
      <c r="M134" s="22">
        <f t="shared" si="6"/>
        <v>298.481721378856</v>
      </c>
      <c r="N134" s="23">
        <f t="shared" si="7"/>
        <v>293.981721378856</v>
      </c>
      <c r="O134" s="4">
        <v>31.9</v>
      </c>
      <c r="P134" s="4">
        <v>58.8</v>
      </c>
      <c r="Q134" s="4">
        <v>61.9</v>
      </c>
      <c r="R134"/>
      <c r="S134" s="26">
        <v>6.531</v>
      </c>
      <c r="T134" s="17">
        <v>929.456</v>
      </c>
      <c r="U134" s="17">
        <f t="shared" si="11"/>
        <v>411.7805</v>
      </c>
      <c r="V134" s="26">
        <v>0.984</v>
      </c>
      <c r="W134" s="32">
        <v>8.43933</v>
      </c>
      <c r="X134" s="32">
        <f t="shared" si="10"/>
        <v>6.0260050000000005</v>
      </c>
      <c r="Y134" s="27">
        <v>13.255</v>
      </c>
      <c r="Z134" s="23">
        <v>293.981721378856</v>
      </c>
    </row>
    <row r="135" spans="1:26" ht="12.75">
      <c r="A135" s="1">
        <v>36746</v>
      </c>
      <c r="B135" s="17">
        <v>221</v>
      </c>
      <c r="C135" s="2">
        <v>0.778472245</v>
      </c>
      <c r="D135" s="18">
        <v>0.778472245</v>
      </c>
      <c r="E135" s="3">
        <v>1259</v>
      </c>
      <c r="F135" s="20">
        <v>0</v>
      </c>
      <c r="G135" s="2">
        <v>35.61102158</v>
      </c>
      <c r="H135" s="2">
        <v>-78.67571693</v>
      </c>
      <c r="I135" s="21">
        <v>1022.7</v>
      </c>
      <c r="J135" s="4">
        <f t="shared" si="8"/>
        <v>996.3000000000001</v>
      </c>
      <c r="K135" s="22">
        <f t="shared" si="5"/>
        <v>140.08640124497956</v>
      </c>
      <c r="L135" s="22">
        <f t="shared" si="9"/>
        <v>312.7864012449795</v>
      </c>
      <c r="M135" s="22">
        <f t="shared" si="6"/>
        <v>321.7864012449795</v>
      </c>
      <c r="N135" s="23">
        <f t="shared" si="7"/>
        <v>317.2864012449795</v>
      </c>
      <c r="O135" s="4">
        <v>31.7</v>
      </c>
      <c r="P135" s="4">
        <v>61.2</v>
      </c>
      <c r="Q135" s="4">
        <v>62.2</v>
      </c>
      <c r="R135"/>
      <c r="S135" s="26">
        <v>6.953</v>
      </c>
      <c r="T135" s="17">
        <v>1192.538</v>
      </c>
      <c r="U135" s="17">
        <f t="shared" si="11"/>
        <v>683.6026666666667</v>
      </c>
      <c r="V135" s="26">
        <v>0.992</v>
      </c>
      <c r="W135" s="32">
        <v>8.44266</v>
      </c>
      <c r="X135" s="32">
        <f t="shared" si="10"/>
        <v>6.584335</v>
      </c>
      <c r="Y135" s="27">
        <v>13.176</v>
      </c>
      <c r="Z135" s="23">
        <v>317.2864012449795</v>
      </c>
    </row>
    <row r="136" spans="1:26" ht="12.75">
      <c r="A136" s="1">
        <v>36746</v>
      </c>
      <c r="B136" s="17">
        <v>221</v>
      </c>
      <c r="C136" s="2">
        <v>0.778587937</v>
      </c>
      <c r="D136" s="18">
        <v>0.778587937</v>
      </c>
      <c r="E136" s="3">
        <v>1269</v>
      </c>
      <c r="F136" s="20">
        <v>0</v>
      </c>
      <c r="G136" s="2">
        <v>35.61555154</v>
      </c>
      <c r="H136" s="2">
        <v>-78.67789436</v>
      </c>
      <c r="I136" s="21">
        <v>1018</v>
      </c>
      <c r="J136" s="4">
        <f t="shared" si="8"/>
        <v>991.6</v>
      </c>
      <c r="K136" s="22">
        <f t="shared" si="5"/>
        <v>179.35260595449097</v>
      </c>
      <c r="L136" s="22">
        <f t="shared" si="9"/>
        <v>352.05260595449096</v>
      </c>
      <c r="M136" s="22">
        <f t="shared" si="6"/>
        <v>361.05260595449096</v>
      </c>
      <c r="N136" s="23">
        <f t="shared" si="7"/>
        <v>356.55260595449096</v>
      </c>
      <c r="O136" s="4">
        <v>31.3</v>
      </c>
      <c r="P136" s="4">
        <v>61.5</v>
      </c>
      <c r="Q136" s="4">
        <v>60.9</v>
      </c>
      <c r="R136"/>
      <c r="S136" s="26">
        <v>8.811</v>
      </c>
      <c r="T136" s="17">
        <v>2138.178</v>
      </c>
      <c r="U136" s="17">
        <f t="shared" si="11"/>
        <v>1112.9345</v>
      </c>
      <c r="V136" s="26">
        <v>1.092</v>
      </c>
      <c r="W136" s="32">
        <v>9.555990000000001</v>
      </c>
      <c r="X136" s="32">
        <f t="shared" si="10"/>
        <v>7.327665</v>
      </c>
      <c r="Y136" s="27">
        <v>13.486</v>
      </c>
      <c r="Z136" s="23">
        <v>356.55260595449096</v>
      </c>
    </row>
    <row r="137" spans="1:26" ht="12.75">
      <c r="A137" s="1">
        <v>36746</v>
      </c>
      <c r="B137" s="17">
        <v>221</v>
      </c>
      <c r="C137" s="2">
        <v>0.77870369</v>
      </c>
      <c r="D137" s="18">
        <v>0.77870369</v>
      </c>
      <c r="E137" s="3">
        <v>1279</v>
      </c>
      <c r="F137" s="20">
        <v>0</v>
      </c>
      <c r="G137" s="2">
        <v>35.6197222</v>
      </c>
      <c r="H137" s="2">
        <v>-78.68071358</v>
      </c>
      <c r="I137" s="21">
        <v>1016.8</v>
      </c>
      <c r="J137" s="4">
        <f t="shared" si="8"/>
        <v>990.4</v>
      </c>
      <c r="K137" s="22">
        <f aca="true" t="shared" si="12" ref="K137:K200">(8303.951372*(LN(1013.25/J137)))</f>
        <v>189.40784597869617</v>
      </c>
      <c r="L137" s="22">
        <f t="shared" si="9"/>
        <v>362.10784597869616</v>
      </c>
      <c r="M137" s="22">
        <f aca="true" t="shared" si="13" ref="M137:M200">(K137+181.7)</f>
        <v>371.10784597869616</v>
      </c>
      <c r="N137" s="23">
        <f aca="true" t="shared" si="14" ref="N137:N200">AVERAGE(L137:M137)</f>
        <v>366.60784597869616</v>
      </c>
      <c r="O137" s="4">
        <v>31.1</v>
      </c>
      <c r="P137" s="4">
        <v>61.4</v>
      </c>
      <c r="Q137" s="4">
        <v>60.4</v>
      </c>
      <c r="R137"/>
      <c r="S137" s="26">
        <v>5.176</v>
      </c>
      <c r="T137" s="17">
        <v>248.76</v>
      </c>
      <c r="U137" s="17">
        <f t="shared" si="11"/>
        <v>1017.2760000000002</v>
      </c>
      <c r="V137" s="26">
        <v>1.223</v>
      </c>
      <c r="W137" s="32">
        <v>10.66932</v>
      </c>
      <c r="X137" s="32">
        <f t="shared" si="10"/>
        <v>8.440995000000001</v>
      </c>
      <c r="Y137" s="27">
        <v>13.551</v>
      </c>
      <c r="Z137" s="23">
        <v>366.60784597869616</v>
      </c>
    </row>
    <row r="138" spans="1:26" ht="12.75">
      <c r="A138" s="1">
        <v>36746</v>
      </c>
      <c r="B138" s="17">
        <v>221</v>
      </c>
      <c r="C138" s="2">
        <v>0.778819442</v>
      </c>
      <c r="D138" s="18">
        <v>0.778819442</v>
      </c>
      <c r="E138" s="3">
        <v>1289</v>
      </c>
      <c r="F138" s="20">
        <v>0</v>
      </c>
      <c r="G138" s="2">
        <v>35.62372569</v>
      </c>
      <c r="H138" s="2">
        <v>-78.68343695</v>
      </c>
      <c r="I138" s="21">
        <v>1013.9</v>
      </c>
      <c r="J138" s="4">
        <f aca="true" t="shared" si="15" ref="J138:J201">(I138-26.4)</f>
        <v>987.5</v>
      </c>
      <c r="K138" s="22">
        <f t="shared" si="12"/>
        <v>213.75839578927256</v>
      </c>
      <c r="L138" s="22">
        <f aca="true" t="shared" si="16" ref="L138:L201">(K138+172.7)</f>
        <v>386.4583957892726</v>
      </c>
      <c r="M138" s="22">
        <f t="shared" si="13"/>
        <v>395.4583957892726</v>
      </c>
      <c r="N138" s="23">
        <f t="shared" si="14"/>
        <v>390.9583957892726</v>
      </c>
      <c r="O138" s="4">
        <v>30.8</v>
      </c>
      <c r="P138" s="4">
        <v>62.2</v>
      </c>
      <c r="Q138" s="4">
        <v>61.5</v>
      </c>
      <c r="R138" s="24">
        <v>1.98E-05</v>
      </c>
      <c r="S138" s="26">
        <v>7.145</v>
      </c>
      <c r="T138" s="17">
        <v>1246.783</v>
      </c>
      <c r="U138" s="17">
        <f t="shared" si="11"/>
        <v>1096.6078333333332</v>
      </c>
      <c r="V138" s="26">
        <v>1.353</v>
      </c>
      <c r="W138" s="32">
        <v>12.892650000000001</v>
      </c>
      <c r="X138" s="32">
        <f t="shared" si="10"/>
        <v>9.554325</v>
      </c>
      <c r="Y138" s="27">
        <v>13.533</v>
      </c>
      <c r="Z138" s="23">
        <v>390.9583957892726</v>
      </c>
    </row>
    <row r="139" spans="1:26" ht="12.75">
      <c r="A139" s="1">
        <v>36746</v>
      </c>
      <c r="B139" s="17">
        <v>221</v>
      </c>
      <c r="C139" s="2">
        <v>0.778935194</v>
      </c>
      <c r="D139" s="18">
        <v>0.778935194</v>
      </c>
      <c r="E139" s="3">
        <v>1299</v>
      </c>
      <c r="F139" s="20">
        <v>0</v>
      </c>
      <c r="G139" s="2">
        <v>35.62777686</v>
      </c>
      <c r="H139" s="2">
        <v>-78.68609576</v>
      </c>
      <c r="I139" s="21">
        <v>1012.1</v>
      </c>
      <c r="J139" s="4">
        <f t="shared" si="15"/>
        <v>985.7</v>
      </c>
      <c r="K139" s="22">
        <f t="shared" si="12"/>
        <v>228.90852412465986</v>
      </c>
      <c r="L139" s="22">
        <f t="shared" si="16"/>
        <v>401.6085241246599</v>
      </c>
      <c r="M139" s="22">
        <f t="shared" si="13"/>
        <v>410.6085241246599</v>
      </c>
      <c r="N139" s="23">
        <f t="shared" si="14"/>
        <v>406.1085241246599</v>
      </c>
      <c r="O139" s="4">
        <v>30.5</v>
      </c>
      <c r="P139" s="4">
        <v>64</v>
      </c>
      <c r="Q139" s="4">
        <v>62</v>
      </c>
      <c r="R139"/>
      <c r="S139" s="26">
        <v>6.178</v>
      </c>
      <c r="T139" s="17">
        <v>774.865</v>
      </c>
      <c r="U139" s="17">
        <f t="shared" si="11"/>
        <v>1088.43</v>
      </c>
      <c r="V139" s="26">
        <v>1.513</v>
      </c>
      <c r="W139" s="32">
        <v>14.005980000000001</v>
      </c>
      <c r="X139" s="32">
        <f t="shared" si="10"/>
        <v>10.667655000000002</v>
      </c>
      <c r="Y139" s="27">
        <v>13.466</v>
      </c>
      <c r="Z139" s="23">
        <v>406.1085241246599</v>
      </c>
    </row>
    <row r="140" spans="1:26" ht="12.75">
      <c r="A140" s="1">
        <v>36746</v>
      </c>
      <c r="B140" s="17">
        <v>221</v>
      </c>
      <c r="C140" s="2">
        <v>0.779050946</v>
      </c>
      <c r="D140" s="18">
        <v>0.779050946</v>
      </c>
      <c r="E140" s="3">
        <v>1309</v>
      </c>
      <c r="F140" s="20">
        <v>0</v>
      </c>
      <c r="G140" s="2">
        <v>35.63179541</v>
      </c>
      <c r="H140" s="2">
        <v>-78.68857645</v>
      </c>
      <c r="I140" s="21">
        <v>1010.1</v>
      </c>
      <c r="J140" s="4">
        <f t="shared" si="15"/>
        <v>983.7</v>
      </c>
      <c r="K140" s="22">
        <f t="shared" si="12"/>
        <v>245.7744817293512</v>
      </c>
      <c r="L140" s="22">
        <f t="shared" si="16"/>
        <v>418.47448172935117</v>
      </c>
      <c r="M140" s="22">
        <f t="shared" si="13"/>
        <v>427.47448172935117</v>
      </c>
      <c r="N140" s="23">
        <f t="shared" si="14"/>
        <v>422.97448172935117</v>
      </c>
      <c r="O140" s="4">
        <v>30.4</v>
      </c>
      <c r="P140" s="4">
        <v>64.7</v>
      </c>
      <c r="Q140" s="4">
        <v>65.5</v>
      </c>
      <c r="R140"/>
      <c r="S140" s="26">
        <v>6.57</v>
      </c>
      <c r="T140" s="17">
        <v>985.505</v>
      </c>
      <c r="U140" s="17">
        <f t="shared" si="11"/>
        <v>1097.7715</v>
      </c>
      <c r="V140" s="26">
        <v>1.591</v>
      </c>
      <c r="W140" s="32">
        <v>15.119310000000002</v>
      </c>
      <c r="X140" s="32">
        <f t="shared" si="10"/>
        <v>11.780985000000001</v>
      </c>
      <c r="Y140" s="27">
        <v>13.528</v>
      </c>
      <c r="Z140" s="23">
        <v>422.97448172935117</v>
      </c>
    </row>
    <row r="141" spans="1:26" ht="12.75">
      <c r="A141" s="1">
        <v>36746</v>
      </c>
      <c r="B141" s="17">
        <v>221</v>
      </c>
      <c r="C141" s="2">
        <v>0.779166639</v>
      </c>
      <c r="D141" s="18">
        <v>0.779166639</v>
      </c>
      <c r="E141" s="3">
        <v>1319</v>
      </c>
      <c r="F141" s="20">
        <v>0</v>
      </c>
      <c r="G141" s="2">
        <v>35.6356469</v>
      </c>
      <c r="H141" s="2">
        <v>-78.69134278</v>
      </c>
      <c r="I141" s="21">
        <v>1008.9</v>
      </c>
      <c r="J141" s="4">
        <f t="shared" si="15"/>
        <v>982.5</v>
      </c>
      <c r="K141" s="22">
        <f t="shared" si="12"/>
        <v>255.9105237226746</v>
      </c>
      <c r="L141" s="22">
        <f t="shared" si="16"/>
        <v>428.6105237226746</v>
      </c>
      <c r="M141" s="22">
        <f t="shared" si="13"/>
        <v>437.6105237226746</v>
      </c>
      <c r="N141" s="23">
        <f t="shared" si="14"/>
        <v>433.1105237226746</v>
      </c>
      <c r="O141" s="4">
        <v>30.2</v>
      </c>
      <c r="P141" s="4">
        <v>65.6</v>
      </c>
      <c r="Q141" s="4">
        <v>65.9</v>
      </c>
      <c r="R141"/>
      <c r="S141" s="26">
        <v>7.907</v>
      </c>
      <c r="T141" s="17">
        <v>1668.587</v>
      </c>
      <c r="U141" s="17">
        <f t="shared" si="11"/>
        <v>1177.113</v>
      </c>
      <c r="V141" s="26">
        <v>1.731</v>
      </c>
      <c r="W141" s="32">
        <v>16.232640000000004</v>
      </c>
      <c r="X141" s="32">
        <f t="shared" si="10"/>
        <v>13.079315000000001</v>
      </c>
      <c r="Y141" s="27">
        <v>13.221</v>
      </c>
      <c r="Z141" s="23">
        <v>433.1105237226746</v>
      </c>
    </row>
    <row r="142" spans="1:26" ht="12.75">
      <c r="A142" s="1">
        <v>36746</v>
      </c>
      <c r="B142" s="17">
        <v>221</v>
      </c>
      <c r="C142" s="2">
        <v>0.779282391</v>
      </c>
      <c r="D142" s="18">
        <v>0.779282391</v>
      </c>
      <c r="E142" s="3">
        <v>1329</v>
      </c>
      <c r="F142" s="20">
        <v>0</v>
      </c>
      <c r="G142" s="2">
        <v>35.63786161</v>
      </c>
      <c r="H142" s="2">
        <v>-78.69612639</v>
      </c>
      <c r="I142" s="21">
        <v>1006.8</v>
      </c>
      <c r="J142" s="4">
        <f t="shared" si="15"/>
        <v>980.4</v>
      </c>
      <c r="K142" s="22">
        <f t="shared" si="12"/>
        <v>273.67842278459256</v>
      </c>
      <c r="L142" s="22">
        <f t="shared" si="16"/>
        <v>446.37842278459254</v>
      </c>
      <c r="M142" s="22">
        <f t="shared" si="13"/>
        <v>455.37842278459254</v>
      </c>
      <c r="N142" s="23">
        <f t="shared" si="14"/>
        <v>450.87842278459254</v>
      </c>
      <c r="O142" s="4">
        <v>30.2</v>
      </c>
      <c r="P142" s="4">
        <v>65.6</v>
      </c>
      <c r="Q142" s="4">
        <v>68.4</v>
      </c>
      <c r="R142"/>
      <c r="S142" s="26">
        <v>6.885</v>
      </c>
      <c r="T142" s="17">
        <v>1144.11</v>
      </c>
      <c r="U142" s="17">
        <f t="shared" si="11"/>
        <v>1011.435</v>
      </c>
      <c r="V142" s="26">
        <v>1.833</v>
      </c>
      <c r="W142" s="32">
        <v>17.34597</v>
      </c>
      <c r="X142" s="32">
        <f t="shared" si="10"/>
        <v>14.377645000000001</v>
      </c>
      <c r="Y142" s="27">
        <v>13.546</v>
      </c>
      <c r="Z142" s="23">
        <v>450.87842278459254</v>
      </c>
    </row>
    <row r="143" spans="1:26" ht="12.75">
      <c r="A143" s="1">
        <v>36746</v>
      </c>
      <c r="B143" s="17">
        <v>221</v>
      </c>
      <c r="C143" s="2">
        <v>0.779398143</v>
      </c>
      <c r="D143" s="18">
        <v>0.779398143</v>
      </c>
      <c r="E143" s="3">
        <v>1339</v>
      </c>
      <c r="F143" s="20">
        <v>0</v>
      </c>
      <c r="G143" s="2">
        <v>35.63800078</v>
      </c>
      <c r="H143" s="2">
        <v>-78.7018091</v>
      </c>
      <c r="I143" s="21">
        <v>1004.1</v>
      </c>
      <c r="J143" s="4">
        <f t="shared" si="15"/>
        <v>977.7</v>
      </c>
      <c r="K143" s="22">
        <f t="shared" si="12"/>
        <v>296.5788700693299</v>
      </c>
      <c r="L143" s="22">
        <f t="shared" si="16"/>
        <v>469.2788700693299</v>
      </c>
      <c r="M143" s="22">
        <f t="shared" si="13"/>
        <v>478.2788700693299</v>
      </c>
      <c r="N143" s="23">
        <f t="shared" si="14"/>
        <v>473.7788700693299</v>
      </c>
      <c r="O143" s="4">
        <v>30</v>
      </c>
      <c r="P143" s="4">
        <v>63.9</v>
      </c>
      <c r="Q143" s="4">
        <v>68.9</v>
      </c>
      <c r="R143"/>
      <c r="S143" s="26">
        <v>7.062</v>
      </c>
      <c r="T143" s="17">
        <v>1249.692</v>
      </c>
      <c r="U143" s="17">
        <f t="shared" si="11"/>
        <v>1178.2569999999998</v>
      </c>
      <c r="V143" s="26">
        <v>1.983</v>
      </c>
      <c r="W143" s="32">
        <v>19.569300000000002</v>
      </c>
      <c r="X143" s="32">
        <f t="shared" si="10"/>
        <v>15.860975000000002</v>
      </c>
      <c r="Y143" s="27">
        <v>12.891</v>
      </c>
      <c r="Z143" s="23">
        <v>473.7788700693299</v>
      </c>
    </row>
    <row r="144" spans="1:26" ht="12.75">
      <c r="A144" s="1">
        <v>36746</v>
      </c>
      <c r="B144" s="17">
        <v>221</v>
      </c>
      <c r="C144" s="2">
        <v>0.779513896</v>
      </c>
      <c r="D144" s="18">
        <v>0.779513896</v>
      </c>
      <c r="E144" s="3">
        <v>1349</v>
      </c>
      <c r="F144" s="20">
        <v>0</v>
      </c>
      <c r="G144" s="2">
        <v>35.63658372</v>
      </c>
      <c r="H144" s="2">
        <v>-78.70719184</v>
      </c>
      <c r="I144" s="21">
        <v>1002.2</v>
      </c>
      <c r="J144" s="4">
        <f t="shared" si="15"/>
        <v>975.8000000000001</v>
      </c>
      <c r="K144" s="22">
        <f t="shared" si="12"/>
        <v>312.73194156342134</v>
      </c>
      <c r="L144" s="22">
        <f t="shared" si="16"/>
        <v>485.43194156342133</v>
      </c>
      <c r="M144" s="22">
        <f t="shared" si="13"/>
        <v>494.43194156342133</v>
      </c>
      <c r="N144" s="23">
        <f t="shared" si="14"/>
        <v>489.93194156342133</v>
      </c>
      <c r="O144" s="4">
        <v>29.9</v>
      </c>
      <c r="P144" s="4">
        <v>63.4</v>
      </c>
      <c r="Q144" s="4">
        <v>69.4</v>
      </c>
      <c r="R144" s="24">
        <v>1.99E-05</v>
      </c>
      <c r="S144" s="26">
        <v>6.434</v>
      </c>
      <c r="T144" s="17">
        <v>882.832</v>
      </c>
      <c r="U144" s="17">
        <f t="shared" si="11"/>
        <v>1117.5985</v>
      </c>
      <c r="V144" s="26">
        <v>2.013</v>
      </c>
      <c r="W144" s="32">
        <v>19.57263</v>
      </c>
      <c r="X144" s="32">
        <f t="shared" si="10"/>
        <v>16.974305000000005</v>
      </c>
      <c r="Y144" s="27">
        <v>13.453</v>
      </c>
      <c r="Z144" s="23">
        <v>489.93194156342133</v>
      </c>
    </row>
    <row r="145" spans="1:26" ht="12.75">
      <c r="A145" s="1">
        <v>36746</v>
      </c>
      <c r="B145" s="17">
        <v>221</v>
      </c>
      <c r="C145" s="2">
        <v>0.779629648</v>
      </c>
      <c r="D145" s="18">
        <v>0.779629648</v>
      </c>
      <c r="E145" s="3">
        <v>1359</v>
      </c>
      <c r="F145" s="20">
        <v>0</v>
      </c>
      <c r="G145" s="2">
        <v>35.63451133</v>
      </c>
      <c r="H145" s="2">
        <v>-78.7122749</v>
      </c>
      <c r="I145" s="21">
        <v>1000.5</v>
      </c>
      <c r="J145" s="4">
        <f t="shared" si="15"/>
        <v>974.1</v>
      </c>
      <c r="K145" s="22">
        <f t="shared" si="12"/>
        <v>327.21137221025157</v>
      </c>
      <c r="L145" s="22">
        <f t="shared" si="16"/>
        <v>499.91137221025156</v>
      </c>
      <c r="M145" s="22">
        <f t="shared" si="13"/>
        <v>508.91137221025156</v>
      </c>
      <c r="N145" s="23">
        <f t="shared" si="14"/>
        <v>504.41137221025156</v>
      </c>
      <c r="O145" s="4">
        <v>29.8</v>
      </c>
      <c r="P145" s="4">
        <v>63.3</v>
      </c>
      <c r="Q145" s="4">
        <v>63.2</v>
      </c>
      <c r="R145"/>
      <c r="S145" s="26">
        <v>6.894</v>
      </c>
      <c r="T145" s="17">
        <v>1145.914</v>
      </c>
      <c r="U145" s="17">
        <f t="shared" si="11"/>
        <v>1179.44</v>
      </c>
      <c r="V145" s="26">
        <v>2.131</v>
      </c>
      <c r="W145" s="32">
        <v>20.68596</v>
      </c>
      <c r="X145" s="32">
        <f t="shared" si="10"/>
        <v>18.087635000000002</v>
      </c>
      <c r="Y145" s="27">
        <v>13.138</v>
      </c>
      <c r="Z145" s="23">
        <v>504.41137221025156</v>
      </c>
    </row>
    <row r="146" spans="1:26" ht="12.75">
      <c r="A146" s="1">
        <v>36746</v>
      </c>
      <c r="B146" s="17">
        <v>221</v>
      </c>
      <c r="C146" s="2">
        <v>0.7797454</v>
      </c>
      <c r="D146" s="18">
        <v>0.7797454</v>
      </c>
      <c r="E146" s="3">
        <v>1369</v>
      </c>
      <c r="F146" s="20">
        <v>0</v>
      </c>
      <c r="G146" s="2">
        <v>35.63179542</v>
      </c>
      <c r="H146" s="2">
        <v>-78.71671336</v>
      </c>
      <c r="I146" s="21">
        <v>998</v>
      </c>
      <c r="J146" s="4">
        <f t="shared" si="15"/>
        <v>971.6</v>
      </c>
      <c r="K146" s="22">
        <f t="shared" si="12"/>
        <v>348.55062271584853</v>
      </c>
      <c r="L146" s="22">
        <f t="shared" si="16"/>
        <v>521.2506227158485</v>
      </c>
      <c r="M146" s="22">
        <f t="shared" si="13"/>
        <v>530.2506227158485</v>
      </c>
      <c r="N146" s="23">
        <f t="shared" si="14"/>
        <v>525.7506227158485</v>
      </c>
      <c r="O146" s="4">
        <v>29.5</v>
      </c>
      <c r="P146" s="4">
        <v>63.6</v>
      </c>
      <c r="Q146" s="4">
        <v>64.7</v>
      </c>
      <c r="R146"/>
      <c r="S146" s="26">
        <v>6.924</v>
      </c>
      <c r="T146" s="17">
        <v>1146.438</v>
      </c>
      <c r="U146" s="17">
        <f t="shared" si="11"/>
        <v>1206.2621666666666</v>
      </c>
      <c r="V146" s="26">
        <v>2.111</v>
      </c>
      <c r="W146" s="32">
        <v>20.688180000000003</v>
      </c>
      <c r="X146" s="32">
        <f t="shared" si="10"/>
        <v>19.015780000000003</v>
      </c>
      <c r="Y146" s="27">
        <v>12.743</v>
      </c>
      <c r="Z146" s="23">
        <v>525.7506227158485</v>
      </c>
    </row>
    <row r="147" spans="1:26" ht="12.75">
      <c r="A147" s="1">
        <v>36746</v>
      </c>
      <c r="B147" s="17">
        <v>221</v>
      </c>
      <c r="C147" s="2">
        <v>0.779861093</v>
      </c>
      <c r="D147" s="18">
        <v>0.779861093</v>
      </c>
      <c r="E147" s="3">
        <v>1379</v>
      </c>
      <c r="F147" s="20">
        <v>0</v>
      </c>
      <c r="G147" s="2">
        <v>35.62811141</v>
      </c>
      <c r="H147" s="2">
        <v>-78.71969464</v>
      </c>
      <c r="I147" s="21">
        <v>997.3</v>
      </c>
      <c r="J147" s="4">
        <f t="shared" si="15"/>
        <v>970.9</v>
      </c>
      <c r="K147" s="22">
        <f t="shared" si="12"/>
        <v>354.53545279256934</v>
      </c>
      <c r="L147" s="22">
        <f t="shared" si="16"/>
        <v>527.2354527925693</v>
      </c>
      <c r="M147" s="22">
        <f t="shared" si="13"/>
        <v>536.2354527925693</v>
      </c>
      <c r="N147" s="23">
        <f t="shared" si="14"/>
        <v>531.7354527925693</v>
      </c>
      <c r="O147" s="4">
        <v>29.5</v>
      </c>
      <c r="P147" s="4">
        <v>62.1</v>
      </c>
      <c r="Q147" s="4">
        <v>68.6</v>
      </c>
      <c r="R147"/>
      <c r="S147" s="26">
        <v>8.1</v>
      </c>
      <c r="T147" s="17">
        <v>1777.02</v>
      </c>
      <c r="U147" s="17">
        <f t="shared" si="11"/>
        <v>1224.3343333333332</v>
      </c>
      <c r="V147" s="26">
        <v>2.163</v>
      </c>
      <c r="W147" s="32">
        <v>21.80151</v>
      </c>
      <c r="X147" s="32">
        <f t="shared" si="10"/>
        <v>19.943925000000004</v>
      </c>
      <c r="Y147" s="27">
        <v>12.058</v>
      </c>
      <c r="Z147" s="23">
        <v>531.7354527925693</v>
      </c>
    </row>
    <row r="148" spans="1:26" ht="12.75">
      <c r="A148" s="1">
        <v>36746</v>
      </c>
      <c r="B148" s="17">
        <v>221</v>
      </c>
      <c r="C148" s="2">
        <v>0.779976845</v>
      </c>
      <c r="D148" s="18">
        <v>0.779976845</v>
      </c>
      <c r="E148" s="3">
        <v>1389</v>
      </c>
      <c r="F148" s="20">
        <v>0</v>
      </c>
      <c r="G148" s="2">
        <v>35.62359748</v>
      </c>
      <c r="H148" s="2">
        <v>-78.72036161</v>
      </c>
      <c r="I148" s="21">
        <v>996.3</v>
      </c>
      <c r="J148" s="4">
        <f t="shared" si="15"/>
        <v>969.9</v>
      </c>
      <c r="K148" s="22">
        <f t="shared" si="12"/>
        <v>363.0926993989749</v>
      </c>
      <c r="L148" s="22">
        <f t="shared" si="16"/>
        <v>535.792699398975</v>
      </c>
      <c r="M148" s="22">
        <f t="shared" si="13"/>
        <v>544.792699398975</v>
      </c>
      <c r="N148" s="23">
        <f t="shared" si="14"/>
        <v>540.292699398975</v>
      </c>
      <c r="O148" s="4">
        <v>29.4</v>
      </c>
      <c r="P148" s="4">
        <v>64.3</v>
      </c>
      <c r="Q148" s="4">
        <v>62.4</v>
      </c>
      <c r="R148"/>
      <c r="S148" s="26">
        <v>6.276</v>
      </c>
      <c r="T148" s="17">
        <v>832.66</v>
      </c>
      <c r="U148" s="17">
        <f t="shared" si="11"/>
        <v>1172.4260000000002</v>
      </c>
      <c r="V148" s="26">
        <v>2.291</v>
      </c>
      <c r="W148" s="32">
        <v>22.915950000000002</v>
      </c>
      <c r="X148" s="32">
        <f t="shared" si="10"/>
        <v>20.872255000000006</v>
      </c>
      <c r="Y148" s="27">
        <v>13.196</v>
      </c>
      <c r="Z148" s="23">
        <v>540.292699398975</v>
      </c>
    </row>
    <row r="149" spans="1:26" ht="12.75">
      <c r="A149" s="1">
        <v>36746</v>
      </c>
      <c r="B149" s="17">
        <v>221</v>
      </c>
      <c r="C149" s="2">
        <v>0.780092597</v>
      </c>
      <c r="D149" s="18">
        <v>0.780092597</v>
      </c>
      <c r="E149" s="3">
        <v>1399</v>
      </c>
      <c r="F149" s="20">
        <v>0</v>
      </c>
      <c r="G149" s="2">
        <v>35.61889645</v>
      </c>
      <c r="H149" s="2">
        <v>-78.71912448</v>
      </c>
      <c r="I149" s="21">
        <v>993.6</v>
      </c>
      <c r="J149" s="4">
        <f t="shared" si="15"/>
        <v>967.2</v>
      </c>
      <c r="K149" s="22">
        <f t="shared" si="12"/>
        <v>386.24140955734003</v>
      </c>
      <c r="L149" s="22">
        <f t="shared" si="16"/>
        <v>558.94140955734</v>
      </c>
      <c r="M149" s="22">
        <f t="shared" si="13"/>
        <v>567.94140955734</v>
      </c>
      <c r="N149" s="23">
        <f t="shared" si="14"/>
        <v>563.44140955734</v>
      </c>
      <c r="O149" s="4">
        <v>29.2</v>
      </c>
      <c r="P149" s="4">
        <v>66.5</v>
      </c>
      <c r="Q149" s="4">
        <v>62.5</v>
      </c>
      <c r="R149"/>
      <c r="S149" s="26">
        <v>6.825</v>
      </c>
      <c r="T149" s="17">
        <v>1095.741</v>
      </c>
      <c r="U149" s="17">
        <f t="shared" si="11"/>
        <v>1146.7675</v>
      </c>
      <c r="V149" s="26">
        <v>2.244</v>
      </c>
      <c r="W149" s="32">
        <v>21.80928</v>
      </c>
      <c r="X149" s="32">
        <f t="shared" si="10"/>
        <v>21.245585000000002</v>
      </c>
      <c r="Y149" s="27">
        <v>12.665</v>
      </c>
      <c r="Z149" s="23">
        <v>563.44140955734</v>
      </c>
    </row>
    <row r="150" spans="1:26" ht="12.75">
      <c r="A150" s="1">
        <v>36746</v>
      </c>
      <c r="B150" s="17">
        <v>221</v>
      </c>
      <c r="C150" s="2">
        <v>0.780208349</v>
      </c>
      <c r="D150" s="18">
        <v>0.780208349</v>
      </c>
      <c r="E150" s="3">
        <v>1409</v>
      </c>
      <c r="F150" s="20">
        <v>0</v>
      </c>
      <c r="G150" s="2">
        <v>35.6143417</v>
      </c>
      <c r="H150" s="2">
        <v>-78.71692953</v>
      </c>
      <c r="I150" s="21">
        <v>991.7</v>
      </c>
      <c r="J150" s="4">
        <f t="shared" si="15"/>
        <v>965.3000000000001</v>
      </c>
      <c r="K150" s="22">
        <f t="shared" si="12"/>
        <v>402.5700126006182</v>
      </c>
      <c r="L150" s="22">
        <f t="shared" si="16"/>
        <v>575.2700126006182</v>
      </c>
      <c r="M150" s="22">
        <f t="shared" si="13"/>
        <v>584.2700126006182</v>
      </c>
      <c r="N150" s="23">
        <f t="shared" si="14"/>
        <v>579.7700126006182</v>
      </c>
      <c r="O150" s="4">
        <v>29</v>
      </c>
      <c r="P150" s="4">
        <v>66.4</v>
      </c>
      <c r="Q150" s="4">
        <v>65.9</v>
      </c>
      <c r="R150" s="24">
        <v>2.02E-05</v>
      </c>
      <c r="S150" s="26">
        <v>6.776</v>
      </c>
      <c r="T150" s="17">
        <v>1096.265</v>
      </c>
      <c r="U150" s="17">
        <f t="shared" si="11"/>
        <v>1182.3396666666667</v>
      </c>
      <c r="V150" s="26">
        <v>2.252</v>
      </c>
      <c r="W150" s="32">
        <v>22.9215</v>
      </c>
      <c r="X150" s="32">
        <f t="shared" si="10"/>
        <v>21.80373</v>
      </c>
      <c r="Y150" s="27">
        <v>13.406</v>
      </c>
      <c r="Z150" s="23">
        <v>579.7700126006182</v>
      </c>
    </row>
    <row r="151" spans="1:26" ht="12.75">
      <c r="A151" s="1">
        <v>36746</v>
      </c>
      <c r="B151" s="17">
        <v>221</v>
      </c>
      <c r="C151" s="2">
        <v>0.780324101</v>
      </c>
      <c r="D151" s="18">
        <v>0.780324101</v>
      </c>
      <c r="E151" s="3">
        <v>1419</v>
      </c>
      <c r="F151" s="20">
        <v>0</v>
      </c>
      <c r="G151" s="2">
        <v>35.60978626</v>
      </c>
      <c r="H151" s="2">
        <v>-78.7146472</v>
      </c>
      <c r="I151" s="21">
        <v>990.2</v>
      </c>
      <c r="J151" s="4">
        <f t="shared" si="15"/>
        <v>963.8000000000001</v>
      </c>
      <c r="K151" s="22">
        <f t="shared" si="12"/>
        <v>415.4837335775643</v>
      </c>
      <c r="L151" s="22">
        <f t="shared" si="16"/>
        <v>588.1837335775642</v>
      </c>
      <c r="M151" s="22">
        <f t="shared" si="13"/>
        <v>597.1837335775642</v>
      </c>
      <c r="N151" s="23">
        <f t="shared" si="14"/>
        <v>592.6837335775642</v>
      </c>
      <c r="O151" s="4">
        <v>28.8</v>
      </c>
      <c r="P151" s="4">
        <v>65.8</v>
      </c>
      <c r="Q151" s="4">
        <v>64</v>
      </c>
      <c r="R151"/>
      <c r="S151" s="26">
        <v>6.924</v>
      </c>
      <c r="T151" s="17">
        <v>1149.347</v>
      </c>
      <c r="U151" s="17">
        <f t="shared" si="11"/>
        <v>1182.9118333333333</v>
      </c>
      <c r="V151" s="26">
        <v>2.473</v>
      </c>
      <c r="W151" s="32">
        <v>25.144830000000002</v>
      </c>
      <c r="X151" s="32">
        <f t="shared" si="10"/>
        <v>22.546875000000004</v>
      </c>
      <c r="Y151" s="27">
        <v>13.446</v>
      </c>
      <c r="Z151" s="23">
        <v>592.6837335775642</v>
      </c>
    </row>
    <row r="152" spans="1:26" ht="12.75">
      <c r="A152" s="1">
        <v>36746</v>
      </c>
      <c r="B152" s="17">
        <v>221</v>
      </c>
      <c r="C152" s="2">
        <v>0.780439794</v>
      </c>
      <c r="D152" s="18">
        <v>0.780439794</v>
      </c>
      <c r="E152" s="3">
        <v>1429</v>
      </c>
      <c r="F152" s="20">
        <v>0</v>
      </c>
      <c r="G152" s="2">
        <v>35.60525729</v>
      </c>
      <c r="H152" s="2">
        <v>-78.71228107</v>
      </c>
      <c r="I152" s="21">
        <v>988.6</v>
      </c>
      <c r="J152" s="4">
        <f t="shared" si="15"/>
        <v>962.2</v>
      </c>
      <c r="K152" s="22">
        <f t="shared" si="12"/>
        <v>429.28054069242046</v>
      </c>
      <c r="L152" s="22">
        <f t="shared" si="16"/>
        <v>601.9805406924204</v>
      </c>
      <c r="M152" s="22">
        <f t="shared" si="13"/>
        <v>610.9805406924204</v>
      </c>
      <c r="N152" s="23">
        <f t="shared" si="14"/>
        <v>606.4805406924204</v>
      </c>
      <c r="O152" s="4">
        <v>28.6</v>
      </c>
      <c r="P152" s="4">
        <v>67.1</v>
      </c>
      <c r="Q152" s="4">
        <v>66.4</v>
      </c>
      <c r="R152"/>
      <c r="S152" s="26">
        <v>6.756</v>
      </c>
      <c r="T152" s="17">
        <v>1097.487</v>
      </c>
      <c r="U152" s="17">
        <f t="shared" si="11"/>
        <v>1174.7533333333333</v>
      </c>
      <c r="V152" s="26">
        <v>2.432</v>
      </c>
      <c r="W152" s="32">
        <v>24.03816</v>
      </c>
      <c r="X152" s="32">
        <f t="shared" si="10"/>
        <v>23.105204999999998</v>
      </c>
      <c r="Y152" s="27">
        <v>12.607</v>
      </c>
      <c r="Z152" s="23">
        <v>606.4805406924204</v>
      </c>
    </row>
    <row r="153" spans="1:26" ht="12.75">
      <c r="A153" s="1">
        <v>36746</v>
      </c>
      <c r="B153" s="17">
        <v>221</v>
      </c>
      <c r="C153" s="2">
        <v>0.780555546</v>
      </c>
      <c r="D153" s="18">
        <v>0.780555546</v>
      </c>
      <c r="E153" s="3">
        <v>1439</v>
      </c>
      <c r="F153" s="20">
        <v>0</v>
      </c>
      <c r="G153" s="2">
        <v>35.60186753</v>
      </c>
      <c r="H153" s="2">
        <v>-78.70817067</v>
      </c>
      <c r="I153" s="21">
        <v>986.9</v>
      </c>
      <c r="J153" s="4">
        <f t="shared" si="15"/>
        <v>960.5</v>
      </c>
      <c r="K153" s="22">
        <f t="shared" si="12"/>
        <v>443.96480866042486</v>
      </c>
      <c r="L153" s="22">
        <f t="shared" si="16"/>
        <v>616.6648086604248</v>
      </c>
      <c r="M153" s="22">
        <f t="shared" si="13"/>
        <v>625.6648086604248</v>
      </c>
      <c r="N153" s="23">
        <f t="shared" si="14"/>
        <v>621.1648086604248</v>
      </c>
      <c r="O153" s="4">
        <v>28.6</v>
      </c>
      <c r="P153" s="4">
        <v>66.8</v>
      </c>
      <c r="Q153" s="4">
        <v>65.5</v>
      </c>
      <c r="R153"/>
      <c r="S153" s="26">
        <v>7.096</v>
      </c>
      <c r="T153" s="17">
        <v>1255.568</v>
      </c>
      <c r="U153" s="17">
        <f t="shared" si="11"/>
        <v>1087.8446666666666</v>
      </c>
      <c r="V153" s="26">
        <v>2.362</v>
      </c>
      <c r="W153" s="32">
        <v>24.04149</v>
      </c>
      <c r="X153" s="32">
        <f t="shared" si="10"/>
        <v>23.478535000000004</v>
      </c>
      <c r="Y153" s="27">
        <v>13.118</v>
      </c>
      <c r="Z153" s="23">
        <v>621.1648086604248</v>
      </c>
    </row>
    <row r="154" spans="1:26" ht="12.75">
      <c r="A154" s="1">
        <v>36746</v>
      </c>
      <c r="B154" s="17">
        <v>221</v>
      </c>
      <c r="C154" s="2">
        <v>0.780671299</v>
      </c>
      <c r="D154" s="18">
        <v>0.780671299</v>
      </c>
      <c r="E154" s="3">
        <v>1449</v>
      </c>
      <c r="F154" s="20">
        <v>0</v>
      </c>
      <c r="G154" s="2">
        <v>35.60009655</v>
      </c>
      <c r="H154" s="2">
        <v>-78.70273473</v>
      </c>
      <c r="I154" s="21">
        <v>986.2</v>
      </c>
      <c r="J154" s="4">
        <f t="shared" si="15"/>
        <v>959.8000000000001</v>
      </c>
      <c r="K154" s="22">
        <f t="shared" si="12"/>
        <v>450.018827530254</v>
      </c>
      <c r="L154" s="22">
        <f t="shared" si="16"/>
        <v>622.718827530254</v>
      </c>
      <c r="M154" s="22">
        <f t="shared" si="13"/>
        <v>631.718827530254</v>
      </c>
      <c r="N154" s="23">
        <f t="shared" si="14"/>
        <v>627.218827530254</v>
      </c>
      <c r="O154" s="4">
        <v>28.5</v>
      </c>
      <c r="P154" s="4">
        <v>66.8</v>
      </c>
      <c r="Q154" s="4">
        <v>65.6</v>
      </c>
      <c r="R154"/>
      <c r="S154" s="26">
        <v>6.776</v>
      </c>
      <c r="T154" s="17">
        <v>1098.592</v>
      </c>
      <c r="U154" s="17">
        <f t="shared" si="11"/>
        <v>1132.1666666666667</v>
      </c>
      <c r="V154" s="26">
        <v>2.403</v>
      </c>
      <c r="W154" s="32">
        <v>24.04482</v>
      </c>
      <c r="X154" s="32">
        <f t="shared" si="10"/>
        <v>23.666680000000003</v>
      </c>
      <c r="Y154" s="27">
        <v>13.573</v>
      </c>
      <c r="Z154" s="23">
        <v>627.218827530254</v>
      </c>
    </row>
    <row r="155" spans="1:26" ht="12.75">
      <c r="A155" s="1">
        <v>36746</v>
      </c>
      <c r="B155" s="17">
        <v>221</v>
      </c>
      <c r="C155" s="2">
        <v>0.780787051</v>
      </c>
      <c r="D155" s="18">
        <v>0.780787051</v>
      </c>
      <c r="E155" s="3">
        <v>1459</v>
      </c>
      <c r="F155" s="20">
        <v>0</v>
      </c>
      <c r="G155" s="2">
        <v>35.60013535</v>
      </c>
      <c r="H155" s="2">
        <v>-78.69662274</v>
      </c>
      <c r="I155" s="21">
        <v>984.9</v>
      </c>
      <c r="J155" s="4">
        <f t="shared" si="15"/>
        <v>958.5</v>
      </c>
      <c r="K155" s="22">
        <f t="shared" si="12"/>
        <v>461.2737286783262</v>
      </c>
      <c r="L155" s="22">
        <f t="shared" si="16"/>
        <v>633.9737286783262</v>
      </c>
      <c r="M155" s="22">
        <f t="shared" si="13"/>
        <v>642.9737286783262</v>
      </c>
      <c r="N155" s="23">
        <f t="shared" si="14"/>
        <v>638.4737286783262</v>
      </c>
      <c r="O155" s="4">
        <v>28.3</v>
      </c>
      <c r="P155" s="4">
        <v>66.5</v>
      </c>
      <c r="Q155" s="4">
        <v>62</v>
      </c>
      <c r="R155"/>
      <c r="S155" s="26">
        <v>6.177</v>
      </c>
      <c r="T155" s="17">
        <v>784.174</v>
      </c>
      <c r="U155" s="17">
        <f t="shared" si="11"/>
        <v>1080.2388333333333</v>
      </c>
      <c r="V155" s="26">
        <v>2.461</v>
      </c>
      <c r="W155" s="32">
        <v>25.158150000000003</v>
      </c>
      <c r="X155" s="32">
        <f t="shared" si="10"/>
        <v>24.224825</v>
      </c>
      <c r="Y155" s="27">
        <v>13.539</v>
      </c>
      <c r="Z155" s="23">
        <v>638.4737286783262</v>
      </c>
    </row>
    <row r="156" spans="1:26" ht="12.75">
      <c r="A156" s="1">
        <v>36746</v>
      </c>
      <c r="B156" s="17">
        <v>221</v>
      </c>
      <c r="C156" s="2">
        <v>0.780902803</v>
      </c>
      <c r="D156" s="18">
        <v>0.780902803</v>
      </c>
      <c r="E156" s="3">
        <v>1469</v>
      </c>
      <c r="F156" s="20">
        <v>0</v>
      </c>
      <c r="G156" s="2">
        <v>35.60149015</v>
      </c>
      <c r="H156" s="2">
        <v>-78.69071604</v>
      </c>
      <c r="I156" s="21">
        <v>982.9</v>
      </c>
      <c r="J156" s="4">
        <f t="shared" si="15"/>
        <v>956.5</v>
      </c>
      <c r="K156" s="22">
        <f t="shared" si="12"/>
        <v>478.61880312461454</v>
      </c>
      <c r="L156" s="22">
        <f t="shared" si="16"/>
        <v>651.3188031246145</v>
      </c>
      <c r="M156" s="22">
        <f t="shared" si="13"/>
        <v>660.3188031246145</v>
      </c>
      <c r="N156" s="23">
        <f t="shared" si="14"/>
        <v>655.8188031246145</v>
      </c>
      <c r="O156" s="4">
        <v>28.1</v>
      </c>
      <c r="P156" s="4">
        <v>68.7</v>
      </c>
      <c r="Q156" s="4">
        <v>62.1</v>
      </c>
      <c r="R156" s="24">
        <v>1.93E-05</v>
      </c>
      <c r="S156" s="26">
        <v>7.276</v>
      </c>
      <c r="T156" s="17">
        <v>1362.314</v>
      </c>
      <c r="U156" s="17">
        <f t="shared" si="11"/>
        <v>1124.5803333333336</v>
      </c>
      <c r="V156" s="26">
        <v>2.494</v>
      </c>
      <c r="W156" s="32">
        <v>25.16148</v>
      </c>
      <c r="X156" s="32">
        <f t="shared" si="10"/>
        <v>24.598155000000002</v>
      </c>
      <c r="Y156" s="27">
        <v>12.556</v>
      </c>
      <c r="Z156" s="23">
        <v>655.8188031246145</v>
      </c>
    </row>
    <row r="157" spans="1:26" ht="12.75">
      <c r="A157" s="1">
        <v>36746</v>
      </c>
      <c r="B157" s="17">
        <v>221</v>
      </c>
      <c r="C157" s="2">
        <v>0.781018496</v>
      </c>
      <c r="D157" s="18">
        <v>0.781018496</v>
      </c>
      <c r="E157" s="3">
        <v>1479</v>
      </c>
      <c r="F157" s="20">
        <v>0</v>
      </c>
      <c r="G157" s="2">
        <v>35.60346492</v>
      </c>
      <c r="H157" s="2">
        <v>-78.68526311</v>
      </c>
      <c r="I157" s="21">
        <v>980.4</v>
      </c>
      <c r="J157" s="4">
        <f t="shared" si="15"/>
        <v>954</v>
      </c>
      <c r="K157" s="22">
        <f t="shared" si="12"/>
        <v>500.3512190149313</v>
      </c>
      <c r="L157" s="22">
        <f t="shared" si="16"/>
        <v>673.0512190149313</v>
      </c>
      <c r="M157" s="22">
        <f t="shared" si="13"/>
        <v>682.0512190149313</v>
      </c>
      <c r="N157" s="23">
        <f t="shared" si="14"/>
        <v>677.5512190149313</v>
      </c>
      <c r="O157" s="4">
        <v>28</v>
      </c>
      <c r="P157" s="4">
        <v>69</v>
      </c>
      <c r="Q157" s="4">
        <v>61</v>
      </c>
      <c r="R157"/>
      <c r="S157" s="26">
        <v>6.746</v>
      </c>
      <c r="T157" s="17">
        <v>1047.837</v>
      </c>
      <c r="U157" s="17">
        <f t="shared" si="11"/>
        <v>1107.662</v>
      </c>
      <c r="V157" s="26">
        <v>2.323</v>
      </c>
      <c r="W157" s="32">
        <v>22.94481</v>
      </c>
      <c r="X157" s="32">
        <f t="shared" si="10"/>
        <v>24.231485000000003</v>
      </c>
      <c r="Y157" s="27">
        <v>13.198</v>
      </c>
      <c r="Z157" s="23">
        <v>677.5512190149313</v>
      </c>
    </row>
    <row r="158" spans="1:26" ht="12.75">
      <c r="A158" s="1">
        <v>36746</v>
      </c>
      <c r="B158" s="17">
        <v>221</v>
      </c>
      <c r="C158" s="2">
        <v>0.781134248</v>
      </c>
      <c r="D158" s="18">
        <v>0.781134248</v>
      </c>
      <c r="E158" s="3">
        <v>1489</v>
      </c>
      <c r="F158" s="20">
        <v>0</v>
      </c>
      <c r="G158" s="2">
        <v>35.60585108</v>
      </c>
      <c r="H158" s="2">
        <v>-78.68015376</v>
      </c>
      <c r="I158" s="21">
        <v>980</v>
      </c>
      <c r="J158" s="4">
        <f t="shared" si="15"/>
        <v>953.6</v>
      </c>
      <c r="K158" s="22">
        <f t="shared" si="12"/>
        <v>503.8336897608752</v>
      </c>
      <c r="L158" s="22">
        <f t="shared" si="16"/>
        <v>676.5336897608752</v>
      </c>
      <c r="M158" s="22">
        <f t="shared" si="13"/>
        <v>685.5336897608752</v>
      </c>
      <c r="N158" s="23">
        <f t="shared" si="14"/>
        <v>681.0336897608752</v>
      </c>
      <c r="O158" s="4">
        <v>28.1</v>
      </c>
      <c r="P158" s="4">
        <v>65.9</v>
      </c>
      <c r="Q158" s="4">
        <v>62.4</v>
      </c>
      <c r="R158"/>
      <c r="S158" s="26">
        <v>6.579</v>
      </c>
      <c r="T158" s="17">
        <v>995.919</v>
      </c>
      <c r="U158" s="17">
        <f t="shared" si="11"/>
        <v>1090.7340000000002</v>
      </c>
      <c r="V158" s="26">
        <v>2.513</v>
      </c>
      <c r="W158" s="32">
        <v>25.16814</v>
      </c>
      <c r="X158" s="32">
        <f t="shared" si="10"/>
        <v>24.419815</v>
      </c>
      <c r="Y158" s="27">
        <v>12.419</v>
      </c>
      <c r="Z158" s="23">
        <v>681.0336897608752</v>
      </c>
    </row>
    <row r="159" spans="1:26" ht="12.75">
      <c r="A159" s="1">
        <v>36746</v>
      </c>
      <c r="B159" s="17">
        <v>221</v>
      </c>
      <c r="C159" s="2">
        <v>0.78125</v>
      </c>
      <c r="D159" s="18">
        <v>0.78125</v>
      </c>
      <c r="E159" s="3">
        <v>1499</v>
      </c>
      <c r="F159" s="20">
        <v>0</v>
      </c>
      <c r="G159" s="2">
        <v>35.6097955</v>
      </c>
      <c r="H159" s="2">
        <v>-78.67656133</v>
      </c>
      <c r="I159" s="21">
        <v>979.2</v>
      </c>
      <c r="J159" s="4">
        <f t="shared" si="15"/>
        <v>952.8000000000001</v>
      </c>
      <c r="K159" s="22">
        <f t="shared" si="12"/>
        <v>510.80301570249</v>
      </c>
      <c r="L159" s="22">
        <f t="shared" si="16"/>
        <v>683.50301570249</v>
      </c>
      <c r="M159" s="22">
        <f t="shared" si="13"/>
        <v>692.50301570249</v>
      </c>
      <c r="N159" s="23">
        <f t="shared" si="14"/>
        <v>688.00301570249</v>
      </c>
      <c r="O159" s="4">
        <v>27.9</v>
      </c>
      <c r="P159" s="4">
        <v>68.7</v>
      </c>
      <c r="Q159" s="4">
        <v>64.4</v>
      </c>
      <c r="R159"/>
      <c r="S159" s="26">
        <v>6.982</v>
      </c>
      <c r="T159" s="17">
        <v>1206.559</v>
      </c>
      <c r="U159" s="17">
        <f t="shared" si="11"/>
        <v>1082.5658333333333</v>
      </c>
      <c r="V159" s="26">
        <v>2.564</v>
      </c>
      <c r="W159" s="32">
        <v>26.281470000000002</v>
      </c>
      <c r="X159" s="32">
        <f t="shared" si="10"/>
        <v>24.793145000000006</v>
      </c>
      <c r="Y159" s="27">
        <v>11.803</v>
      </c>
      <c r="Z159" s="23">
        <v>688.00301570249</v>
      </c>
    </row>
    <row r="160" spans="1:26" ht="12.75">
      <c r="A160" s="1">
        <v>36746</v>
      </c>
      <c r="B160" s="17">
        <v>221</v>
      </c>
      <c r="C160" s="2">
        <v>0.781365752</v>
      </c>
      <c r="D160" s="18">
        <v>0.781365752</v>
      </c>
      <c r="E160" s="3">
        <v>1509</v>
      </c>
      <c r="F160" s="20">
        <v>0</v>
      </c>
      <c r="G160" s="2">
        <v>35.61465219</v>
      </c>
      <c r="H160" s="2">
        <v>-78.67604601</v>
      </c>
      <c r="I160" s="21">
        <v>977.2</v>
      </c>
      <c r="J160" s="4">
        <f t="shared" si="15"/>
        <v>950.8000000000001</v>
      </c>
      <c r="K160" s="22">
        <f t="shared" si="12"/>
        <v>528.2519638584685</v>
      </c>
      <c r="L160" s="22">
        <f t="shared" si="16"/>
        <v>700.9519638584684</v>
      </c>
      <c r="M160" s="22">
        <f t="shared" si="13"/>
        <v>709.9519638584684</v>
      </c>
      <c r="N160" s="23">
        <f t="shared" si="14"/>
        <v>705.4519638584684</v>
      </c>
      <c r="O160" s="4">
        <v>27.7</v>
      </c>
      <c r="P160" s="4">
        <v>69</v>
      </c>
      <c r="Q160" s="4">
        <v>64.8</v>
      </c>
      <c r="R160"/>
      <c r="S160" s="26">
        <v>6.69</v>
      </c>
      <c r="T160" s="17">
        <v>1049.641</v>
      </c>
      <c r="U160" s="17">
        <f t="shared" si="11"/>
        <v>1074.4073333333336</v>
      </c>
      <c r="V160" s="26">
        <v>2.571</v>
      </c>
      <c r="W160" s="32">
        <v>26.2848</v>
      </c>
      <c r="X160" s="32">
        <f t="shared" si="10"/>
        <v>25.166475000000002</v>
      </c>
      <c r="Y160" s="27">
        <v>12.461</v>
      </c>
      <c r="Z160" s="23">
        <v>705.4519638584684</v>
      </c>
    </row>
    <row r="161" spans="1:26" ht="12.75">
      <c r="A161" s="1">
        <v>36746</v>
      </c>
      <c r="B161" s="17">
        <v>221</v>
      </c>
      <c r="C161" s="2">
        <v>0.781481504</v>
      </c>
      <c r="D161" s="18">
        <v>0.781481504</v>
      </c>
      <c r="E161" s="3">
        <v>1519</v>
      </c>
      <c r="F161" s="20">
        <v>0</v>
      </c>
      <c r="G161" s="2">
        <v>35.61946311</v>
      </c>
      <c r="H161" s="2">
        <v>-78.67691337</v>
      </c>
      <c r="I161" s="21">
        <v>975.3</v>
      </c>
      <c r="J161" s="4">
        <f t="shared" si="15"/>
        <v>948.9</v>
      </c>
      <c r="K161" s="22">
        <f t="shared" si="12"/>
        <v>544.8624948556093</v>
      </c>
      <c r="L161" s="22">
        <f t="shared" si="16"/>
        <v>717.5624948556092</v>
      </c>
      <c r="M161" s="22">
        <f t="shared" si="13"/>
        <v>726.5624948556092</v>
      </c>
      <c r="N161" s="23">
        <f t="shared" si="14"/>
        <v>722.0624948556092</v>
      </c>
      <c r="O161" s="4">
        <v>27.6</v>
      </c>
      <c r="P161" s="4">
        <v>69</v>
      </c>
      <c r="Q161" s="4">
        <v>61.9</v>
      </c>
      <c r="R161"/>
      <c r="S161" s="26">
        <v>5.858</v>
      </c>
      <c r="T161" s="17">
        <v>630.223</v>
      </c>
      <c r="U161" s="17">
        <f t="shared" si="11"/>
        <v>1048.7488333333333</v>
      </c>
      <c r="V161" s="26">
        <v>2.544</v>
      </c>
      <c r="W161" s="32">
        <v>25.178130000000003</v>
      </c>
      <c r="X161" s="32">
        <f t="shared" si="10"/>
        <v>25.169805</v>
      </c>
      <c r="Y161" s="27">
        <v>13.396</v>
      </c>
      <c r="Z161" s="23">
        <v>722.0624948556092</v>
      </c>
    </row>
    <row r="162" spans="1:26" ht="12.75">
      <c r="A162" s="1">
        <v>36746</v>
      </c>
      <c r="B162" s="17">
        <v>221</v>
      </c>
      <c r="C162" s="2">
        <v>0.781597197</v>
      </c>
      <c r="D162" s="18">
        <v>0.781597197</v>
      </c>
      <c r="E162" s="3">
        <v>1529</v>
      </c>
      <c r="F162" s="20">
        <v>0</v>
      </c>
      <c r="G162" s="2">
        <v>35.62409553</v>
      </c>
      <c r="H162" s="2">
        <v>-78.6780864</v>
      </c>
      <c r="I162" s="21">
        <v>973.6</v>
      </c>
      <c r="J162" s="4">
        <f t="shared" si="15"/>
        <v>947.2</v>
      </c>
      <c r="K162" s="22">
        <f t="shared" si="12"/>
        <v>559.7527655322403</v>
      </c>
      <c r="L162" s="22">
        <f t="shared" si="16"/>
        <v>732.4527655322404</v>
      </c>
      <c r="M162" s="22">
        <f t="shared" si="13"/>
        <v>741.4527655322404</v>
      </c>
      <c r="N162" s="23">
        <f t="shared" si="14"/>
        <v>736.9527655322404</v>
      </c>
      <c r="O162" s="4">
        <v>27.4</v>
      </c>
      <c r="P162" s="4">
        <v>69.6</v>
      </c>
      <c r="Q162" s="4">
        <v>62.5</v>
      </c>
      <c r="R162" s="24">
        <v>2.29E-05</v>
      </c>
      <c r="S162" s="26">
        <v>7.002</v>
      </c>
      <c r="T162" s="17">
        <v>1208.247</v>
      </c>
      <c r="U162" s="17">
        <f t="shared" si="11"/>
        <v>1023.071</v>
      </c>
      <c r="V162" s="26">
        <v>2.552</v>
      </c>
      <c r="W162" s="32">
        <v>26.29146</v>
      </c>
      <c r="X162" s="32">
        <f t="shared" si="10"/>
        <v>25.358135</v>
      </c>
      <c r="Y162" s="27">
        <v>12.748</v>
      </c>
      <c r="Z162" s="23">
        <v>736.9527655322404</v>
      </c>
    </row>
    <row r="163" spans="1:26" ht="12.75">
      <c r="A163" s="1">
        <v>36746</v>
      </c>
      <c r="B163" s="17">
        <v>221</v>
      </c>
      <c r="C163" s="2">
        <v>0.781712949</v>
      </c>
      <c r="D163" s="18">
        <v>0.781712949</v>
      </c>
      <c r="E163" s="3">
        <v>1539</v>
      </c>
      <c r="F163" s="20">
        <v>0</v>
      </c>
      <c r="G163" s="2">
        <v>35.6287144</v>
      </c>
      <c r="H163" s="2">
        <v>-78.67925948</v>
      </c>
      <c r="I163" s="21">
        <v>973</v>
      </c>
      <c r="J163" s="4">
        <f t="shared" si="15"/>
        <v>946.6</v>
      </c>
      <c r="K163" s="22">
        <f t="shared" si="12"/>
        <v>565.0145365639273</v>
      </c>
      <c r="L163" s="22">
        <f t="shared" si="16"/>
        <v>737.7145365639274</v>
      </c>
      <c r="M163" s="22">
        <f t="shared" si="13"/>
        <v>746.7145365639274</v>
      </c>
      <c r="N163" s="23">
        <f t="shared" si="14"/>
        <v>742.2145365639274</v>
      </c>
      <c r="O163" s="4">
        <v>27.2</v>
      </c>
      <c r="P163" s="4">
        <v>72.8</v>
      </c>
      <c r="Q163" s="4">
        <v>63.4</v>
      </c>
      <c r="R163"/>
      <c r="S163" s="26">
        <v>6.707</v>
      </c>
      <c r="T163" s="17">
        <v>1051.386</v>
      </c>
      <c r="U163" s="17">
        <f t="shared" si="11"/>
        <v>1023.6625</v>
      </c>
      <c r="V163" s="26">
        <v>2.523</v>
      </c>
      <c r="W163" s="32">
        <v>25.184790000000003</v>
      </c>
      <c r="X163" s="32">
        <f t="shared" si="10"/>
        <v>25.731465</v>
      </c>
      <c r="Y163" s="27">
        <v>13.356</v>
      </c>
      <c r="Z163" s="23">
        <v>742.2145365639274</v>
      </c>
    </row>
    <row r="164" spans="1:26" ht="12.75">
      <c r="A164" s="1">
        <v>36746</v>
      </c>
      <c r="B164" s="17">
        <v>221</v>
      </c>
      <c r="C164" s="2">
        <v>0.781828701</v>
      </c>
      <c r="D164" s="18">
        <v>0.781828701</v>
      </c>
      <c r="E164" s="3">
        <v>1549</v>
      </c>
      <c r="F164" s="20">
        <v>0</v>
      </c>
      <c r="G164" s="2">
        <v>35.63323457</v>
      </c>
      <c r="H164" s="2">
        <v>-78.68067104</v>
      </c>
      <c r="I164" s="21">
        <v>972.6</v>
      </c>
      <c r="J164" s="4">
        <f t="shared" si="15"/>
        <v>946.2</v>
      </c>
      <c r="K164" s="22">
        <f t="shared" si="12"/>
        <v>568.5242371115258</v>
      </c>
      <c r="L164" s="22">
        <f t="shared" si="16"/>
        <v>741.2242371115258</v>
      </c>
      <c r="M164" s="22">
        <f t="shared" si="13"/>
        <v>750.2242371115258</v>
      </c>
      <c r="N164" s="23">
        <f t="shared" si="14"/>
        <v>745.7242371115258</v>
      </c>
      <c r="O164" s="4">
        <v>27.3</v>
      </c>
      <c r="P164" s="4">
        <v>72</v>
      </c>
      <c r="Q164" s="4">
        <v>65.3</v>
      </c>
      <c r="R164"/>
      <c r="S164" s="26">
        <v>6.539</v>
      </c>
      <c r="T164" s="17">
        <v>946.968</v>
      </c>
      <c r="U164" s="17">
        <f t="shared" si="11"/>
        <v>1015.504</v>
      </c>
      <c r="V164" s="26">
        <v>2.561</v>
      </c>
      <c r="W164" s="32">
        <v>26.29812</v>
      </c>
      <c r="X164" s="32">
        <f aca="true" t="shared" si="17" ref="X164:X227">AVERAGE(W159:W164)</f>
        <v>25.919795000000004</v>
      </c>
      <c r="Y164" s="27">
        <v>13.392</v>
      </c>
      <c r="Z164" s="23">
        <v>745.7242371115258</v>
      </c>
    </row>
    <row r="165" spans="1:26" ht="12.75">
      <c r="A165" s="1">
        <v>36746</v>
      </c>
      <c r="B165" s="17">
        <v>221</v>
      </c>
      <c r="C165" s="2">
        <v>0.781944454</v>
      </c>
      <c r="D165" s="18">
        <v>0.781944454</v>
      </c>
      <c r="E165" s="3">
        <v>1559</v>
      </c>
      <c r="F165" s="20">
        <v>0</v>
      </c>
      <c r="G165" s="2">
        <v>35.63729396</v>
      </c>
      <c r="H165" s="2">
        <v>-78.68308644</v>
      </c>
      <c r="I165" s="21">
        <v>971.3</v>
      </c>
      <c r="J165" s="4">
        <f t="shared" si="15"/>
        <v>944.9</v>
      </c>
      <c r="K165" s="22">
        <f t="shared" si="12"/>
        <v>579.9410193906797</v>
      </c>
      <c r="L165" s="22">
        <f t="shared" si="16"/>
        <v>752.6410193906797</v>
      </c>
      <c r="M165" s="22">
        <f t="shared" si="13"/>
        <v>761.6410193906797</v>
      </c>
      <c r="N165" s="23">
        <f t="shared" si="14"/>
        <v>757.1410193906797</v>
      </c>
      <c r="O165" s="4">
        <v>27.1</v>
      </c>
      <c r="P165" s="4">
        <v>73.1</v>
      </c>
      <c r="Q165" s="4">
        <v>64.8</v>
      </c>
      <c r="R165"/>
      <c r="S165" s="26">
        <v>5.204</v>
      </c>
      <c r="T165" s="17">
        <v>264.992</v>
      </c>
      <c r="U165" s="17">
        <f t="shared" si="11"/>
        <v>858.5761666666667</v>
      </c>
      <c r="V165" s="26">
        <v>2.662</v>
      </c>
      <c r="W165" s="32">
        <v>27.41034</v>
      </c>
      <c r="X165" s="32">
        <f t="shared" si="17"/>
        <v>26.10794</v>
      </c>
      <c r="Y165" s="27">
        <v>13.426</v>
      </c>
      <c r="Z165" s="23">
        <v>757.1410193906797</v>
      </c>
    </row>
    <row r="166" spans="1:26" ht="12.75">
      <c r="A166" s="1">
        <v>36746</v>
      </c>
      <c r="B166" s="17">
        <v>221</v>
      </c>
      <c r="C166" s="2">
        <v>0.782060206</v>
      </c>
      <c r="D166" s="18">
        <v>0.782060206</v>
      </c>
      <c r="E166" s="3">
        <v>1569</v>
      </c>
      <c r="F166" s="20">
        <v>0</v>
      </c>
      <c r="G166" s="2">
        <v>35.64025661</v>
      </c>
      <c r="H166" s="2">
        <v>-78.68761712</v>
      </c>
      <c r="I166" s="21">
        <v>971</v>
      </c>
      <c r="J166" s="4">
        <f t="shared" si="15"/>
        <v>944.6</v>
      </c>
      <c r="K166" s="22">
        <f t="shared" si="12"/>
        <v>582.5778920369171</v>
      </c>
      <c r="L166" s="22">
        <f t="shared" si="16"/>
        <v>755.2778920369171</v>
      </c>
      <c r="M166" s="22">
        <f t="shared" si="13"/>
        <v>764.2778920369171</v>
      </c>
      <c r="N166" s="23">
        <f t="shared" si="14"/>
        <v>759.7778920369171</v>
      </c>
      <c r="O166" s="4">
        <v>27.2</v>
      </c>
      <c r="P166" s="4">
        <v>70.1</v>
      </c>
      <c r="Q166" s="4">
        <v>67.9</v>
      </c>
      <c r="R166"/>
      <c r="S166" s="26">
        <v>6.954</v>
      </c>
      <c r="T166" s="17">
        <v>1210.574</v>
      </c>
      <c r="U166" s="17">
        <f aca="true" t="shared" si="18" ref="U166:U229">AVERAGE(T161:T166)</f>
        <v>885.3983333333332</v>
      </c>
      <c r="V166" s="26">
        <v>2.564</v>
      </c>
      <c r="W166" s="32">
        <v>26.30367</v>
      </c>
      <c r="X166" s="32">
        <f t="shared" si="17"/>
        <v>26.111085000000003</v>
      </c>
      <c r="Y166" s="27">
        <v>13.469</v>
      </c>
      <c r="Z166" s="23">
        <v>759.7778920369171</v>
      </c>
    </row>
    <row r="167" spans="1:26" ht="12.75">
      <c r="A167" s="1">
        <v>36746</v>
      </c>
      <c r="B167" s="17">
        <v>221</v>
      </c>
      <c r="C167" s="2">
        <v>0.782175899</v>
      </c>
      <c r="D167" s="18">
        <v>0.782175899</v>
      </c>
      <c r="E167" s="3">
        <v>1579</v>
      </c>
      <c r="F167" s="20">
        <v>0</v>
      </c>
      <c r="G167" s="2">
        <v>35.64141685</v>
      </c>
      <c r="H167" s="2">
        <v>-78.69318127</v>
      </c>
      <c r="I167" s="21">
        <v>970.4</v>
      </c>
      <c r="J167" s="4">
        <f t="shared" si="15"/>
        <v>944</v>
      </c>
      <c r="K167" s="22">
        <f t="shared" si="12"/>
        <v>587.8541506314567</v>
      </c>
      <c r="L167" s="22">
        <f t="shared" si="16"/>
        <v>760.5541506314567</v>
      </c>
      <c r="M167" s="22">
        <f t="shared" si="13"/>
        <v>769.5541506314567</v>
      </c>
      <c r="N167" s="23">
        <f t="shared" si="14"/>
        <v>765.0541506314567</v>
      </c>
      <c r="O167" s="4">
        <v>27.1</v>
      </c>
      <c r="P167" s="4">
        <v>71.9</v>
      </c>
      <c r="Q167" s="4">
        <v>66.4</v>
      </c>
      <c r="R167"/>
      <c r="S167" s="26">
        <v>7.254</v>
      </c>
      <c r="T167" s="17">
        <v>1368.714</v>
      </c>
      <c r="U167" s="17">
        <f t="shared" si="18"/>
        <v>1008.4801666666666</v>
      </c>
      <c r="V167" s="26">
        <v>2.674</v>
      </c>
      <c r="W167" s="32">
        <v>27.418110000000002</v>
      </c>
      <c r="X167" s="32">
        <f t="shared" si="17"/>
        <v>26.484415000000002</v>
      </c>
      <c r="Y167" s="27">
        <v>12.898</v>
      </c>
      <c r="Z167" s="23">
        <v>765.0541506314567</v>
      </c>
    </row>
    <row r="168" spans="1:26" ht="12.75">
      <c r="A168" s="1">
        <v>36746</v>
      </c>
      <c r="B168" s="17">
        <v>221</v>
      </c>
      <c r="C168" s="2">
        <v>0.782291651</v>
      </c>
      <c r="D168" s="18">
        <v>0.782291651</v>
      </c>
      <c r="E168" s="3">
        <v>1589</v>
      </c>
      <c r="F168" s="20">
        <v>0</v>
      </c>
      <c r="G168" s="2">
        <v>35.6412196</v>
      </c>
      <c r="H168" s="2">
        <v>-78.69900122</v>
      </c>
      <c r="I168" s="21">
        <v>969.4</v>
      </c>
      <c r="J168" s="4">
        <f t="shared" si="15"/>
        <v>943</v>
      </c>
      <c r="K168" s="22">
        <f t="shared" si="12"/>
        <v>596.6553717754484</v>
      </c>
      <c r="L168" s="22">
        <f t="shared" si="16"/>
        <v>769.3553717754485</v>
      </c>
      <c r="M168" s="22">
        <f t="shared" si="13"/>
        <v>778.3553717754485</v>
      </c>
      <c r="N168" s="23">
        <f t="shared" si="14"/>
        <v>773.8553717754485</v>
      </c>
      <c r="O168" s="4">
        <v>27</v>
      </c>
      <c r="P168" s="4">
        <v>72.2</v>
      </c>
      <c r="Q168" s="4">
        <v>68.5</v>
      </c>
      <c r="R168" s="24">
        <v>2.21E-05</v>
      </c>
      <c r="S168" s="26">
        <v>8.117</v>
      </c>
      <c r="T168" s="17">
        <v>1789.296</v>
      </c>
      <c r="U168" s="17">
        <f t="shared" si="18"/>
        <v>1105.3216666666667</v>
      </c>
      <c r="V168" s="26">
        <v>2.652</v>
      </c>
      <c r="W168" s="32">
        <v>27.421440000000004</v>
      </c>
      <c r="X168" s="32">
        <f t="shared" si="17"/>
        <v>26.672745000000003</v>
      </c>
      <c r="Y168" s="27">
        <v>13.131</v>
      </c>
      <c r="Z168" s="23">
        <v>773.8553717754485</v>
      </c>
    </row>
    <row r="169" spans="1:26" ht="12.75">
      <c r="A169" s="1">
        <v>36746</v>
      </c>
      <c r="B169" s="17">
        <v>221</v>
      </c>
      <c r="C169" s="2">
        <v>0.782407403</v>
      </c>
      <c r="D169" s="18">
        <v>0.782407403</v>
      </c>
      <c r="E169" s="3">
        <v>1599</v>
      </c>
      <c r="F169" s="20">
        <v>0</v>
      </c>
      <c r="G169" s="2">
        <v>35.63974296</v>
      </c>
      <c r="H169" s="2">
        <v>-78.70439327</v>
      </c>
      <c r="I169" s="21">
        <v>967.5</v>
      </c>
      <c r="J169" s="4">
        <f t="shared" si="15"/>
        <v>941.1</v>
      </c>
      <c r="K169" s="22">
        <f t="shared" si="12"/>
        <v>613.4034349940795</v>
      </c>
      <c r="L169" s="22">
        <f t="shared" si="16"/>
        <v>786.1034349940794</v>
      </c>
      <c r="M169" s="22">
        <f t="shared" si="13"/>
        <v>795.1034349940794</v>
      </c>
      <c r="N169" s="23">
        <f t="shared" si="14"/>
        <v>790.6034349940794</v>
      </c>
      <c r="O169" s="4">
        <v>26.8</v>
      </c>
      <c r="P169" s="4">
        <v>71.7</v>
      </c>
      <c r="Q169" s="4">
        <v>65.4</v>
      </c>
      <c r="R169"/>
      <c r="S169" s="26">
        <v>7.313</v>
      </c>
      <c r="T169" s="17">
        <v>1369.819</v>
      </c>
      <c r="U169" s="17">
        <f t="shared" si="18"/>
        <v>1158.3938333333333</v>
      </c>
      <c r="V169" s="26">
        <v>2.681</v>
      </c>
      <c r="W169" s="32">
        <v>27.42366</v>
      </c>
      <c r="X169" s="32">
        <f t="shared" si="17"/>
        <v>27.04589</v>
      </c>
      <c r="Y169" s="27">
        <v>12.666</v>
      </c>
      <c r="Z169" s="23">
        <v>790.6034349940794</v>
      </c>
    </row>
    <row r="170" spans="1:26" ht="12.75">
      <c r="A170" s="1">
        <v>36746</v>
      </c>
      <c r="B170" s="17">
        <v>221</v>
      </c>
      <c r="C170" s="2">
        <v>0.782523155</v>
      </c>
      <c r="D170" s="18">
        <v>0.782523155</v>
      </c>
      <c r="E170" s="3">
        <v>1609</v>
      </c>
      <c r="F170" s="20">
        <v>0</v>
      </c>
      <c r="G170" s="2">
        <v>35.63768735</v>
      </c>
      <c r="H170" s="2">
        <v>-78.70949139</v>
      </c>
      <c r="I170" s="21">
        <v>966.9</v>
      </c>
      <c r="J170" s="4">
        <f t="shared" si="15"/>
        <v>940.5</v>
      </c>
      <c r="K170" s="22">
        <f t="shared" si="12"/>
        <v>618.6993225281717</v>
      </c>
      <c r="L170" s="22">
        <f t="shared" si="16"/>
        <v>791.3993225281718</v>
      </c>
      <c r="M170" s="22">
        <f t="shared" si="13"/>
        <v>800.3993225281718</v>
      </c>
      <c r="N170" s="23">
        <f t="shared" si="14"/>
        <v>795.8993225281718</v>
      </c>
      <c r="O170" s="4">
        <v>26.7</v>
      </c>
      <c r="P170" s="4">
        <v>72.3</v>
      </c>
      <c r="Q170" s="4">
        <v>66.1</v>
      </c>
      <c r="R170"/>
      <c r="S170" s="26">
        <v>7.236</v>
      </c>
      <c r="T170" s="17">
        <v>1317.901</v>
      </c>
      <c r="U170" s="17">
        <f t="shared" si="18"/>
        <v>1220.2160000000001</v>
      </c>
      <c r="V170" s="26">
        <v>2.754</v>
      </c>
      <c r="W170" s="32">
        <v>28.536990000000003</v>
      </c>
      <c r="X170" s="32">
        <f t="shared" si="17"/>
        <v>27.419035000000004</v>
      </c>
      <c r="Y170" s="27">
        <v>13.466</v>
      </c>
      <c r="Z170" s="23">
        <v>795.8993225281718</v>
      </c>
    </row>
    <row r="171" spans="1:26" ht="12.75">
      <c r="A171" s="1">
        <v>36746</v>
      </c>
      <c r="B171" s="17">
        <v>221</v>
      </c>
      <c r="C171" s="2">
        <v>0.782638907</v>
      </c>
      <c r="D171" s="18">
        <v>0.782638907</v>
      </c>
      <c r="E171" s="3">
        <v>1619</v>
      </c>
      <c r="F171" s="20">
        <v>0</v>
      </c>
      <c r="G171" s="2">
        <v>35.63529553</v>
      </c>
      <c r="H171" s="2">
        <v>-78.71430277</v>
      </c>
      <c r="I171" s="21">
        <v>964.7</v>
      </c>
      <c r="J171" s="4">
        <f t="shared" si="15"/>
        <v>938.3000000000001</v>
      </c>
      <c r="K171" s="22">
        <f t="shared" si="12"/>
        <v>638.1465243251687</v>
      </c>
      <c r="L171" s="22">
        <f t="shared" si="16"/>
        <v>810.8465243251687</v>
      </c>
      <c r="M171" s="22">
        <f t="shared" si="13"/>
        <v>819.8465243251687</v>
      </c>
      <c r="N171" s="23">
        <f t="shared" si="14"/>
        <v>815.3465243251687</v>
      </c>
      <c r="O171" s="4">
        <v>26.7</v>
      </c>
      <c r="P171" s="4">
        <v>72.8</v>
      </c>
      <c r="Q171" s="4">
        <v>65.3</v>
      </c>
      <c r="R171"/>
      <c r="S171" s="26">
        <v>6.284</v>
      </c>
      <c r="T171" s="17">
        <v>846.041</v>
      </c>
      <c r="U171" s="17">
        <f t="shared" si="18"/>
        <v>1317.0575000000001</v>
      </c>
      <c r="V171" s="26">
        <v>2.641</v>
      </c>
      <c r="W171" s="32">
        <v>26.320320000000002</v>
      </c>
      <c r="X171" s="32">
        <f t="shared" si="17"/>
        <v>27.237365000000008</v>
      </c>
      <c r="Y171" s="27">
        <v>12.476</v>
      </c>
      <c r="Z171" s="23">
        <v>815.3465243251687</v>
      </c>
    </row>
    <row r="172" spans="1:26" ht="12.75">
      <c r="A172" s="1">
        <v>36746</v>
      </c>
      <c r="B172" s="17">
        <v>221</v>
      </c>
      <c r="C172" s="2">
        <v>0.7827546</v>
      </c>
      <c r="D172" s="18">
        <v>0.7827546</v>
      </c>
      <c r="E172" s="3">
        <v>1629</v>
      </c>
      <c r="F172" s="20">
        <v>0</v>
      </c>
      <c r="G172" s="2">
        <v>35.63202757</v>
      </c>
      <c r="H172" s="2">
        <v>-78.7183204</v>
      </c>
      <c r="I172" s="21">
        <v>962.8</v>
      </c>
      <c r="J172" s="4">
        <f t="shared" si="15"/>
        <v>936.4</v>
      </c>
      <c r="K172" s="22">
        <f t="shared" si="12"/>
        <v>654.9785646610957</v>
      </c>
      <c r="L172" s="22">
        <f t="shared" si="16"/>
        <v>827.6785646610956</v>
      </c>
      <c r="M172" s="22">
        <f t="shared" si="13"/>
        <v>836.6785646610956</v>
      </c>
      <c r="N172" s="23">
        <f t="shared" si="14"/>
        <v>832.1785646610956</v>
      </c>
      <c r="O172" s="4">
        <v>26.5</v>
      </c>
      <c r="P172" s="4">
        <v>70.8</v>
      </c>
      <c r="Q172" s="4">
        <v>70.4</v>
      </c>
      <c r="R172"/>
      <c r="S172" s="26">
        <v>7.214</v>
      </c>
      <c r="T172" s="17">
        <v>1319.123</v>
      </c>
      <c r="U172" s="17">
        <f t="shared" si="18"/>
        <v>1335.1490000000001</v>
      </c>
      <c r="V172" s="26">
        <v>2.723</v>
      </c>
      <c r="W172" s="32">
        <v>27.433650000000004</v>
      </c>
      <c r="X172" s="32">
        <f t="shared" si="17"/>
        <v>27.425695</v>
      </c>
      <c r="Y172" s="27">
        <v>13.303</v>
      </c>
      <c r="Z172" s="23">
        <v>832.1785646610956</v>
      </c>
    </row>
    <row r="173" spans="1:26" ht="12.75">
      <c r="A173" s="1">
        <v>36746</v>
      </c>
      <c r="B173" s="17">
        <v>221</v>
      </c>
      <c r="C173" s="2">
        <v>0.782870352</v>
      </c>
      <c r="D173" s="18">
        <v>0.782870352</v>
      </c>
      <c r="E173" s="3">
        <v>1639</v>
      </c>
      <c r="F173" s="20">
        <v>0</v>
      </c>
      <c r="G173" s="2">
        <v>35.62776111</v>
      </c>
      <c r="H173" s="2">
        <v>-78.72044513</v>
      </c>
      <c r="I173" s="21">
        <v>961.1</v>
      </c>
      <c r="J173" s="4">
        <f t="shared" si="15"/>
        <v>934.7</v>
      </c>
      <c r="K173" s="22">
        <f t="shared" si="12"/>
        <v>670.0677862064258</v>
      </c>
      <c r="L173" s="22">
        <f t="shared" si="16"/>
        <v>842.7677862064259</v>
      </c>
      <c r="M173" s="22">
        <f t="shared" si="13"/>
        <v>851.7677862064259</v>
      </c>
      <c r="N173" s="23">
        <f t="shared" si="14"/>
        <v>847.2677862064259</v>
      </c>
      <c r="O173" s="4">
        <v>26</v>
      </c>
      <c r="P173" s="4">
        <v>70.6</v>
      </c>
      <c r="Q173" s="4">
        <v>66.4</v>
      </c>
      <c r="R173"/>
      <c r="S173" s="26">
        <v>6.898</v>
      </c>
      <c r="T173" s="17">
        <v>1162.146</v>
      </c>
      <c r="U173" s="17">
        <f t="shared" si="18"/>
        <v>1300.721</v>
      </c>
      <c r="V173" s="26">
        <v>2.625</v>
      </c>
      <c r="W173" s="32">
        <v>26.326980000000002</v>
      </c>
      <c r="X173" s="32">
        <f t="shared" si="17"/>
        <v>27.243840000000002</v>
      </c>
      <c r="Y173" s="27">
        <v>12.658</v>
      </c>
      <c r="Z173" s="23">
        <v>847.2677862064259</v>
      </c>
    </row>
    <row r="174" spans="1:26" ht="12.75">
      <c r="A174" s="1">
        <v>36746</v>
      </c>
      <c r="B174" s="17">
        <v>221</v>
      </c>
      <c r="C174" s="2">
        <v>0.782986104</v>
      </c>
      <c r="D174" s="18">
        <v>0.782986104</v>
      </c>
      <c r="E174" s="3">
        <v>1649</v>
      </c>
      <c r="F174" s="20">
        <v>0</v>
      </c>
      <c r="G174" s="2">
        <v>35.62295899</v>
      </c>
      <c r="H174" s="2">
        <v>-78.72035769</v>
      </c>
      <c r="I174" s="21">
        <v>959.4</v>
      </c>
      <c r="J174" s="4">
        <f t="shared" si="15"/>
        <v>933</v>
      </c>
      <c r="K174" s="22">
        <f t="shared" si="12"/>
        <v>685.1844765002515</v>
      </c>
      <c r="L174" s="22">
        <f t="shared" si="16"/>
        <v>857.8844765002516</v>
      </c>
      <c r="M174" s="22">
        <f t="shared" si="13"/>
        <v>866.8844765002516</v>
      </c>
      <c r="N174" s="23">
        <f t="shared" si="14"/>
        <v>862.3844765002516</v>
      </c>
      <c r="O174" s="4">
        <v>26.2</v>
      </c>
      <c r="P174" s="4">
        <v>73.4</v>
      </c>
      <c r="Q174" s="4">
        <v>61.9</v>
      </c>
      <c r="R174" s="24">
        <v>1.7E-05</v>
      </c>
      <c r="S174" s="26">
        <v>6.746</v>
      </c>
      <c r="T174" s="17">
        <v>1057.728</v>
      </c>
      <c r="U174" s="17">
        <f t="shared" si="18"/>
        <v>1178.793</v>
      </c>
      <c r="V174" s="26">
        <v>2.602</v>
      </c>
      <c r="W174" s="32">
        <v>26.33031</v>
      </c>
      <c r="X174" s="32">
        <f t="shared" si="17"/>
        <v>27.061984999999996</v>
      </c>
      <c r="Y174" s="27">
        <v>13.445</v>
      </c>
      <c r="Z174" s="23">
        <v>862.3844765002516</v>
      </c>
    </row>
    <row r="175" spans="1:26" ht="12.75">
      <c r="A175" s="1">
        <v>36746</v>
      </c>
      <c r="B175" s="17">
        <v>221</v>
      </c>
      <c r="C175" s="2">
        <v>0.783101857</v>
      </c>
      <c r="D175" s="18">
        <v>0.783101857</v>
      </c>
      <c r="E175" s="3">
        <v>1659</v>
      </c>
      <c r="F175" s="20">
        <v>0</v>
      </c>
      <c r="G175" s="2">
        <v>35.61820444</v>
      </c>
      <c r="H175" s="2">
        <v>-78.718784</v>
      </c>
      <c r="I175" s="21">
        <v>957.7</v>
      </c>
      <c r="J175" s="4">
        <f t="shared" si="15"/>
        <v>931.3000000000001</v>
      </c>
      <c r="K175" s="22">
        <f t="shared" si="12"/>
        <v>700.3287357344103</v>
      </c>
      <c r="L175" s="22">
        <f t="shared" si="16"/>
        <v>873.0287357344102</v>
      </c>
      <c r="M175" s="22">
        <f t="shared" si="13"/>
        <v>882.0287357344102</v>
      </c>
      <c r="N175" s="23">
        <f t="shared" si="14"/>
        <v>877.5287357344102</v>
      </c>
      <c r="O175" s="4">
        <v>26</v>
      </c>
      <c r="P175" s="4">
        <v>74.3</v>
      </c>
      <c r="Q175" s="4">
        <v>61.9</v>
      </c>
      <c r="R175"/>
      <c r="S175" s="26">
        <v>6.706</v>
      </c>
      <c r="T175" s="17">
        <v>1058.368</v>
      </c>
      <c r="U175" s="17">
        <f t="shared" si="18"/>
        <v>1126.8845000000001</v>
      </c>
      <c r="V175" s="26">
        <v>2.591</v>
      </c>
      <c r="W175" s="32">
        <v>26.333640000000003</v>
      </c>
      <c r="X175" s="32">
        <f t="shared" si="17"/>
        <v>26.880315000000007</v>
      </c>
      <c r="Y175" s="27">
        <v>12.621</v>
      </c>
      <c r="Z175" s="23">
        <v>877.5287357344102</v>
      </c>
    </row>
    <row r="176" spans="1:26" ht="12.75">
      <c r="A176" s="1">
        <v>36746</v>
      </c>
      <c r="B176" s="17">
        <v>221</v>
      </c>
      <c r="C176" s="2">
        <v>0.783217609</v>
      </c>
      <c r="D176" s="18">
        <v>0.783217609</v>
      </c>
      <c r="E176" s="3">
        <v>1669</v>
      </c>
      <c r="F176" s="20">
        <v>0</v>
      </c>
      <c r="G176" s="2">
        <v>35.61364195</v>
      </c>
      <c r="H176" s="2">
        <v>-78.71633124</v>
      </c>
      <c r="I176" s="21">
        <v>956.8</v>
      </c>
      <c r="J176" s="4">
        <f t="shared" si="15"/>
        <v>930.4</v>
      </c>
      <c r="K176" s="22">
        <f t="shared" si="12"/>
        <v>708.357480233523</v>
      </c>
      <c r="L176" s="22">
        <f t="shared" si="16"/>
        <v>881.0574802335229</v>
      </c>
      <c r="M176" s="22">
        <f t="shared" si="13"/>
        <v>890.0574802335229</v>
      </c>
      <c r="N176" s="23">
        <f t="shared" si="14"/>
        <v>885.5574802335229</v>
      </c>
      <c r="O176" s="4">
        <v>25.7</v>
      </c>
      <c r="P176" s="4">
        <v>74.6</v>
      </c>
      <c r="Q176" s="4">
        <v>59.8</v>
      </c>
      <c r="R176"/>
      <c r="S176" s="26">
        <v>6.094</v>
      </c>
      <c r="T176" s="17">
        <v>743.95</v>
      </c>
      <c r="U176" s="17">
        <f t="shared" si="18"/>
        <v>1031.226</v>
      </c>
      <c r="V176" s="26">
        <v>2.542</v>
      </c>
      <c r="W176" s="32">
        <v>25.22697</v>
      </c>
      <c r="X176" s="32">
        <f t="shared" si="17"/>
        <v>26.328645000000005</v>
      </c>
      <c r="Y176" s="27">
        <v>13.406</v>
      </c>
      <c r="Z176" s="23">
        <v>885.5574802335229</v>
      </c>
    </row>
    <row r="177" spans="1:26" ht="12.75">
      <c r="A177" s="1">
        <v>36746</v>
      </c>
      <c r="B177" s="17">
        <v>221</v>
      </c>
      <c r="C177" s="2">
        <v>0.783333361</v>
      </c>
      <c r="D177" s="18">
        <v>0.783333361</v>
      </c>
      <c r="E177" s="3">
        <v>1679</v>
      </c>
      <c r="F177" s="20">
        <v>0</v>
      </c>
      <c r="G177" s="2">
        <v>35.60926635</v>
      </c>
      <c r="H177" s="2">
        <v>-78.71373885</v>
      </c>
      <c r="I177" s="21">
        <v>955.4</v>
      </c>
      <c r="J177" s="4">
        <f t="shared" si="15"/>
        <v>929</v>
      </c>
      <c r="K177" s="22">
        <f t="shared" si="12"/>
        <v>720.8620882981234</v>
      </c>
      <c r="L177" s="22">
        <f t="shared" si="16"/>
        <v>893.5620882981234</v>
      </c>
      <c r="M177" s="22">
        <f t="shared" si="13"/>
        <v>902.5620882981234</v>
      </c>
      <c r="N177" s="23">
        <f t="shared" si="14"/>
        <v>898.0620882981234</v>
      </c>
      <c r="O177" s="4">
        <v>25.6</v>
      </c>
      <c r="P177" s="4">
        <v>75.9</v>
      </c>
      <c r="Q177" s="4">
        <v>58.9</v>
      </c>
      <c r="R177"/>
      <c r="S177" s="26">
        <v>7.456</v>
      </c>
      <c r="T177" s="17">
        <v>1479.474</v>
      </c>
      <c r="U177" s="17">
        <f t="shared" si="18"/>
        <v>1136.7981666666667</v>
      </c>
      <c r="V177" s="26">
        <v>2.573</v>
      </c>
      <c r="W177" s="32">
        <v>26.340300000000003</v>
      </c>
      <c r="X177" s="32">
        <f t="shared" si="17"/>
        <v>26.331975000000003</v>
      </c>
      <c r="Y177" s="27">
        <v>13.325</v>
      </c>
      <c r="Z177" s="23">
        <v>898.0620882981234</v>
      </c>
    </row>
    <row r="178" spans="1:26" ht="12.75">
      <c r="A178" s="1">
        <v>36746</v>
      </c>
      <c r="B178" s="17">
        <v>221</v>
      </c>
      <c r="C178" s="2">
        <v>0.783449054</v>
      </c>
      <c r="D178" s="18">
        <v>0.783449054</v>
      </c>
      <c r="E178" s="3">
        <v>1689</v>
      </c>
      <c r="F178" s="20">
        <v>0</v>
      </c>
      <c r="G178" s="2">
        <v>35.60496974</v>
      </c>
      <c r="H178" s="2">
        <v>-78.7110314</v>
      </c>
      <c r="I178" s="21">
        <v>953.7</v>
      </c>
      <c r="J178" s="4">
        <f t="shared" si="15"/>
        <v>927.3000000000001</v>
      </c>
      <c r="K178" s="22">
        <f t="shared" si="12"/>
        <v>736.071613998623</v>
      </c>
      <c r="L178" s="22">
        <f t="shared" si="16"/>
        <v>908.771613998623</v>
      </c>
      <c r="M178" s="22">
        <f t="shared" si="13"/>
        <v>917.771613998623</v>
      </c>
      <c r="N178" s="23">
        <f t="shared" si="14"/>
        <v>913.271613998623</v>
      </c>
      <c r="O178" s="4">
        <v>25.6</v>
      </c>
      <c r="P178" s="4">
        <v>73.6</v>
      </c>
      <c r="Q178" s="4">
        <v>61.9</v>
      </c>
      <c r="R178"/>
      <c r="S178" s="26">
        <v>7.563</v>
      </c>
      <c r="T178" s="17">
        <v>1532.555</v>
      </c>
      <c r="U178" s="17">
        <f t="shared" si="18"/>
        <v>1172.3701666666668</v>
      </c>
      <c r="V178" s="26">
        <v>2.472</v>
      </c>
      <c r="W178" s="32">
        <v>25.23363</v>
      </c>
      <c r="X178" s="32">
        <f t="shared" si="17"/>
        <v>25.965305000000004</v>
      </c>
      <c r="Y178" s="27">
        <v>12.892</v>
      </c>
      <c r="Z178" s="23">
        <v>913.271613998623</v>
      </c>
    </row>
    <row r="179" spans="1:26" ht="12.75">
      <c r="A179" s="1">
        <v>36746</v>
      </c>
      <c r="B179" s="17">
        <v>221</v>
      </c>
      <c r="C179" s="2">
        <v>0.783564806</v>
      </c>
      <c r="D179" s="18">
        <v>0.783564806</v>
      </c>
      <c r="E179" s="3">
        <v>1699</v>
      </c>
      <c r="F179" s="20">
        <v>0</v>
      </c>
      <c r="G179" s="2">
        <v>35.60124066</v>
      </c>
      <c r="H179" s="2">
        <v>-78.70736948</v>
      </c>
      <c r="I179" s="21">
        <v>952.1</v>
      </c>
      <c r="J179" s="4">
        <f t="shared" si="15"/>
        <v>925.7</v>
      </c>
      <c r="K179" s="22">
        <f t="shared" si="12"/>
        <v>750.4119545244388</v>
      </c>
      <c r="L179" s="22">
        <f t="shared" si="16"/>
        <v>923.1119545244387</v>
      </c>
      <c r="M179" s="22">
        <f t="shared" si="13"/>
        <v>932.1119545244387</v>
      </c>
      <c r="N179" s="23">
        <f t="shared" si="14"/>
        <v>927.6119545244387</v>
      </c>
      <c r="O179" s="4">
        <v>25.4</v>
      </c>
      <c r="P179" s="4">
        <v>74.9</v>
      </c>
      <c r="Q179" s="4">
        <v>63.9</v>
      </c>
      <c r="R179"/>
      <c r="S179" s="26">
        <v>6.581</v>
      </c>
      <c r="T179" s="17">
        <v>1008.195</v>
      </c>
      <c r="U179" s="17">
        <f t="shared" si="18"/>
        <v>1146.7116666666668</v>
      </c>
      <c r="V179" s="26">
        <v>2.443</v>
      </c>
      <c r="W179" s="32">
        <v>24.126960000000004</v>
      </c>
      <c r="X179" s="32">
        <f t="shared" si="17"/>
        <v>25.598634999999998</v>
      </c>
      <c r="Y179" s="27">
        <v>13.443</v>
      </c>
      <c r="Z179" s="23">
        <v>927.6119545244387</v>
      </c>
    </row>
    <row r="180" spans="1:26" ht="12.75">
      <c r="A180" s="1">
        <v>36746</v>
      </c>
      <c r="B180" s="17">
        <v>221</v>
      </c>
      <c r="C180" s="2">
        <v>0.783680558</v>
      </c>
      <c r="D180" s="18">
        <v>0.783680558</v>
      </c>
      <c r="E180" s="3">
        <v>1709</v>
      </c>
      <c r="F180" s="20">
        <v>0</v>
      </c>
      <c r="G180" s="2">
        <v>35.59910281</v>
      </c>
      <c r="H180" s="2">
        <v>-78.70220718</v>
      </c>
      <c r="I180" s="21">
        <v>949.7</v>
      </c>
      <c r="J180" s="4">
        <f t="shared" si="15"/>
        <v>923.3000000000001</v>
      </c>
      <c r="K180" s="22">
        <f t="shared" si="12"/>
        <v>771.9690064284049</v>
      </c>
      <c r="L180" s="22">
        <f t="shared" si="16"/>
        <v>944.6690064284048</v>
      </c>
      <c r="M180" s="22">
        <f t="shared" si="13"/>
        <v>953.6690064284048</v>
      </c>
      <c r="N180" s="23">
        <f t="shared" si="14"/>
        <v>949.1690064284048</v>
      </c>
      <c r="O180" s="4">
        <v>25</v>
      </c>
      <c r="P180" s="4">
        <v>73.4</v>
      </c>
      <c r="Q180" s="4">
        <v>65.6</v>
      </c>
      <c r="R180" s="24">
        <v>1.77E-05</v>
      </c>
      <c r="S180" s="26">
        <v>6.749</v>
      </c>
      <c r="T180" s="17">
        <v>1061.277</v>
      </c>
      <c r="U180" s="17">
        <f t="shared" si="18"/>
        <v>1147.3031666666666</v>
      </c>
      <c r="V180" s="26">
        <v>2.493</v>
      </c>
      <c r="W180" s="32">
        <v>25.24029</v>
      </c>
      <c r="X180" s="32">
        <f t="shared" si="17"/>
        <v>25.416965000000005</v>
      </c>
      <c r="Y180" s="27">
        <v>13.387</v>
      </c>
      <c r="Z180" s="23">
        <v>949.1690064284048</v>
      </c>
    </row>
    <row r="181" spans="1:26" ht="12.75">
      <c r="A181" s="1">
        <v>36746</v>
      </c>
      <c r="B181" s="17">
        <v>221</v>
      </c>
      <c r="C181" s="2">
        <v>0.78379631</v>
      </c>
      <c r="D181" s="18">
        <v>0.78379631</v>
      </c>
      <c r="E181" s="3">
        <v>1719</v>
      </c>
      <c r="F181" s="20">
        <v>0</v>
      </c>
      <c r="G181" s="2">
        <v>35.5988769</v>
      </c>
      <c r="H181" s="2">
        <v>-78.69649988</v>
      </c>
      <c r="I181" s="21">
        <v>949.4</v>
      </c>
      <c r="J181" s="4">
        <f t="shared" si="15"/>
        <v>923</v>
      </c>
      <c r="K181" s="22">
        <f t="shared" si="12"/>
        <v>774.667577011218</v>
      </c>
      <c r="L181" s="22">
        <f t="shared" si="16"/>
        <v>947.3675770112179</v>
      </c>
      <c r="M181" s="22">
        <f t="shared" si="13"/>
        <v>956.3675770112179</v>
      </c>
      <c r="N181" s="23">
        <f t="shared" si="14"/>
        <v>951.8675770112179</v>
      </c>
      <c r="O181" s="4">
        <v>25.1</v>
      </c>
      <c r="P181" s="4">
        <v>75.6</v>
      </c>
      <c r="Q181" s="4">
        <v>65.4</v>
      </c>
      <c r="R181"/>
      <c r="S181" s="26">
        <v>7.013</v>
      </c>
      <c r="T181" s="17">
        <v>1219.301</v>
      </c>
      <c r="U181" s="17">
        <f t="shared" si="18"/>
        <v>1174.1253333333334</v>
      </c>
      <c r="V181" s="26">
        <v>2.432</v>
      </c>
      <c r="W181" s="32">
        <v>24.133620000000004</v>
      </c>
      <c r="X181" s="32">
        <f t="shared" si="17"/>
        <v>25.050295000000002</v>
      </c>
      <c r="Y181" s="27">
        <v>13.207</v>
      </c>
      <c r="Z181" s="23">
        <v>951.8675770112179</v>
      </c>
    </row>
    <row r="182" spans="1:26" ht="12.75">
      <c r="A182" s="1">
        <v>36746</v>
      </c>
      <c r="B182" s="17">
        <v>221</v>
      </c>
      <c r="C182" s="2">
        <v>0.783912063</v>
      </c>
      <c r="D182" s="18">
        <v>0.783912063</v>
      </c>
      <c r="E182" s="3">
        <v>1729</v>
      </c>
      <c r="F182" s="20">
        <v>0</v>
      </c>
      <c r="G182" s="2">
        <v>35.60022224</v>
      </c>
      <c r="H182" s="2">
        <v>-78.6908396</v>
      </c>
      <c r="I182" s="21">
        <v>949.2</v>
      </c>
      <c r="J182" s="4">
        <f t="shared" si="15"/>
        <v>922.8000000000001</v>
      </c>
      <c r="K182" s="22">
        <f t="shared" si="12"/>
        <v>776.4671113929489</v>
      </c>
      <c r="L182" s="22">
        <f t="shared" si="16"/>
        <v>949.167111392949</v>
      </c>
      <c r="M182" s="22">
        <f t="shared" si="13"/>
        <v>958.167111392949</v>
      </c>
      <c r="N182" s="23">
        <f t="shared" si="14"/>
        <v>953.667111392949</v>
      </c>
      <c r="O182" s="4">
        <v>25.1</v>
      </c>
      <c r="P182" s="4">
        <v>74.7</v>
      </c>
      <c r="Q182" s="4">
        <v>63.4</v>
      </c>
      <c r="R182"/>
      <c r="S182" s="26">
        <v>6.795</v>
      </c>
      <c r="T182" s="17">
        <v>1114.883</v>
      </c>
      <c r="U182" s="17">
        <f t="shared" si="18"/>
        <v>1235.9475</v>
      </c>
      <c r="V182" s="26">
        <v>2.503</v>
      </c>
      <c r="W182" s="32">
        <v>25.246950000000002</v>
      </c>
      <c r="X182" s="32">
        <f t="shared" si="17"/>
        <v>25.053625000000007</v>
      </c>
      <c r="Y182" s="27">
        <v>12.793</v>
      </c>
      <c r="Z182" s="23">
        <v>953.667111392949</v>
      </c>
    </row>
    <row r="183" spans="1:26" ht="12.75">
      <c r="A183" s="1">
        <v>36746</v>
      </c>
      <c r="B183" s="17">
        <v>221</v>
      </c>
      <c r="C183" s="2">
        <v>0.784027755</v>
      </c>
      <c r="D183" s="18">
        <v>0.784027755</v>
      </c>
      <c r="E183" s="3">
        <v>1739</v>
      </c>
      <c r="F183" s="20">
        <v>0</v>
      </c>
      <c r="G183" s="2">
        <v>35.60268232</v>
      </c>
      <c r="H183" s="2">
        <v>-78.68580086</v>
      </c>
      <c r="I183" s="21">
        <v>947.5</v>
      </c>
      <c r="J183" s="4">
        <f t="shared" si="15"/>
        <v>921.1</v>
      </c>
      <c r="K183" s="22">
        <f t="shared" si="12"/>
        <v>791.7789193350042</v>
      </c>
      <c r="L183" s="22">
        <f t="shared" si="16"/>
        <v>964.4789193350041</v>
      </c>
      <c r="M183" s="22">
        <f t="shared" si="13"/>
        <v>973.4789193350041</v>
      </c>
      <c r="N183" s="23">
        <f t="shared" si="14"/>
        <v>968.9789193350041</v>
      </c>
      <c r="O183" s="4">
        <v>25.2</v>
      </c>
      <c r="P183" s="4">
        <v>72.4</v>
      </c>
      <c r="Q183" s="4">
        <v>63</v>
      </c>
      <c r="R183"/>
      <c r="S183" s="26">
        <v>6.965</v>
      </c>
      <c r="T183" s="17">
        <v>1220.523</v>
      </c>
      <c r="U183" s="17">
        <f t="shared" si="18"/>
        <v>1192.789</v>
      </c>
      <c r="V183" s="26">
        <v>2.483</v>
      </c>
      <c r="W183" s="32">
        <v>25.250280000000004</v>
      </c>
      <c r="X183" s="32">
        <f t="shared" si="17"/>
        <v>24.871955000000003</v>
      </c>
      <c r="Y183" s="27">
        <v>13.408</v>
      </c>
      <c r="Z183" s="23">
        <v>968.9789193350041</v>
      </c>
    </row>
    <row r="184" spans="1:26" ht="12.75">
      <c r="A184" s="1">
        <v>36746</v>
      </c>
      <c r="B184" s="17">
        <v>221</v>
      </c>
      <c r="C184" s="2">
        <v>0.784143507</v>
      </c>
      <c r="D184" s="18">
        <v>0.784143507</v>
      </c>
      <c r="E184" s="3">
        <v>1749</v>
      </c>
      <c r="F184" s="20">
        <v>0</v>
      </c>
      <c r="G184" s="2">
        <v>35.60599225</v>
      </c>
      <c r="H184" s="2">
        <v>-78.68165797</v>
      </c>
      <c r="I184" s="21">
        <v>946.1</v>
      </c>
      <c r="J184" s="4">
        <f t="shared" si="15"/>
        <v>919.7</v>
      </c>
      <c r="K184" s="22">
        <f t="shared" si="12"/>
        <v>804.4098777903264</v>
      </c>
      <c r="L184" s="22">
        <f t="shared" si="16"/>
        <v>977.1098777903264</v>
      </c>
      <c r="M184" s="22">
        <f t="shared" si="13"/>
        <v>986.1098777903264</v>
      </c>
      <c r="N184" s="23">
        <f t="shared" si="14"/>
        <v>981.6098777903264</v>
      </c>
      <c r="O184" s="4">
        <v>25.5</v>
      </c>
      <c r="P184" s="4">
        <v>65.2</v>
      </c>
      <c r="Q184" s="4">
        <v>63</v>
      </c>
      <c r="R184"/>
      <c r="S184" s="26">
        <v>6.865</v>
      </c>
      <c r="T184" s="17">
        <v>1168.604</v>
      </c>
      <c r="U184" s="17">
        <f t="shared" si="18"/>
        <v>1132.1305</v>
      </c>
      <c r="V184" s="26">
        <v>2.512</v>
      </c>
      <c r="W184" s="32">
        <v>25.253610000000002</v>
      </c>
      <c r="X184" s="32">
        <f t="shared" si="17"/>
        <v>24.875285</v>
      </c>
      <c r="Y184" s="27">
        <v>12.933</v>
      </c>
      <c r="Z184" s="23">
        <v>981.6098777903264</v>
      </c>
    </row>
    <row r="185" spans="1:26" ht="12.75">
      <c r="A185" s="1">
        <v>36746</v>
      </c>
      <c r="B185" s="17">
        <v>221</v>
      </c>
      <c r="C185" s="2">
        <v>0.78425926</v>
      </c>
      <c r="D185" s="18">
        <v>0.78425926</v>
      </c>
      <c r="E185" s="3">
        <v>1759</v>
      </c>
      <c r="F185" s="20">
        <v>0</v>
      </c>
      <c r="G185" s="2">
        <v>35.61009209</v>
      </c>
      <c r="H185" s="2">
        <v>-78.67899733</v>
      </c>
      <c r="I185" s="21">
        <v>945.2</v>
      </c>
      <c r="J185" s="4">
        <f t="shared" si="15"/>
        <v>918.8000000000001</v>
      </c>
      <c r="K185" s="22">
        <f t="shared" si="12"/>
        <v>812.5399368947972</v>
      </c>
      <c r="L185" s="22">
        <f t="shared" si="16"/>
        <v>985.2399368947972</v>
      </c>
      <c r="M185" s="22">
        <f t="shared" si="13"/>
        <v>994.2399368947972</v>
      </c>
      <c r="N185" s="23">
        <f t="shared" si="14"/>
        <v>989.7399368947972</v>
      </c>
      <c r="O185" s="4">
        <v>25.1</v>
      </c>
      <c r="P185" s="4">
        <v>72.3</v>
      </c>
      <c r="Q185" s="4">
        <v>53.7</v>
      </c>
      <c r="R185"/>
      <c r="S185" s="26">
        <v>6.571</v>
      </c>
      <c r="T185" s="17">
        <v>1011.628</v>
      </c>
      <c r="U185" s="17">
        <f t="shared" si="18"/>
        <v>1132.7026666666668</v>
      </c>
      <c r="V185" s="26">
        <v>2.492</v>
      </c>
      <c r="W185" s="32">
        <v>25.256940000000004</v>
      </c>
      <c r="X185" s="32">
        <f t="shared" si="17"/>
        <v>25.063615000000002</v>
      </c>
      <c r="Y185" s="27">
        <v>13.016</v>
      </c>
      <c r="Z185" s="23">
        <v>989.7399368947972</v>
      </c>
    </row>
    <row r="186" spans="1:26" ht="12.75">
      <c r="A186" s="1">
        <v>36746</v>
      </c>
      <c r="B186" s="17">
        <v>221</v>
      </c>
      <c r="C186" s="2">
        <v>0.784375012</v>
      </c>
      <c r="D186" s="18">
        <v>0.784375012</v>
      </c>
      <c r="E186" s="3">
        <v>1769</v>
      </c>
      <c r="F186" s="20">
        <v>0</v>
      </c>
      <c r="G186" s="2">
        <v>35.61471952</v>
      </c>
      <c r="H186" s="2">
        <v>-78.67821588</v>
      </c>
      <c r="I186" s="21">
        <v>942.8</v>
      </c>
      <c r="J186" s="4">
        <f t="shared" si="15"/>
        <v>916.4</v>
      </c>
      <c r="K186" s="22">
        <f t="shared" si="12"/>
        <v>834.259089743725</v>
      </c>
      <c r="L186" s="22">
        <f t="shared" si="16"/>
        <v>1006.9590897437249</v>
      </c>
      <c r="M186" s="22">
        <f t="shared" si="13"/>
        <v>1015.9590897437249</v>
      </c>
      <c r="N186" s="23">
        <f t="shared" si="14"/>
        <v>1011.4590897437249</v>
      </c>
      <c r="O186" s="4">
        <v>24.6</v>
      </c>
      <c r="P186" s="4">
        <v>78.3</v>
      </c>
      <c r="Q186" s="4">
        <v>57.9</v>
      </c>
      <c r="R186" s="24">
        <v>1.69E-05</v>
      </c>
      <c r="S186" s="26">
        <v>6.944</v>
      </c>
      <c r="T186" s="17">
        <v>1169.768</v>
      </c>
      <c r="U186" s="17">
        <f t="shared" si="18"/>
        <v>1150.7845</v>
      </c>
      <c r="V186" s="26">
        <v>2.423</v>
      </c>
      <c r="W186" s="32">
        <v>24.150270000000003</v>
      </c>
      <c r="X186" s="32">
        <f t="shared" si="17"/>
        <v>24.881945</v>
      </c>
      <c r="Y186" s="27">
        <v>13.504</v>
      </c>
      <c r="Z186" s="23">
        <v>1011.4590897437249</v>
      </c>
    </row>
    <row r="187" spans="1:26" ht="12.75">
      <c r="A187" s="1">
        <v>36746</v>
      </c>
      <c r="B187" s="17">
        <v>221</v>
      </c>
      <c r="C187" s="2">
        <v>0.784490764</v>
      </c>
      <c r="D187" s="18">
        <v>0.784490764</v>
      </c>
      <c r="E187" s="3">
        <v>1779</v>
      </c>
      <c r="F187" s="20">
        <v>0</v>
      </c>
      <c r="G187" s="2">
        <v>35.61930416</v>
      </c>
      <c r="H187" s="2">
        <v>-78.67873244</v>
      </c>
      <c r="I187" s="21">
        <v>940.5</v>
      </c>
      <c r="J187" s="4">
        <f t="shared" si="15"/>
        <v>914.1</v>
      </c>
      <c r="K187" s="22">
        <f t="shared" si="12"/>
        <v>855.1267195788186</v>
      </c>
      <c r="L187" s="22">
        <f t="shared" si="16"/>
        <v>1027.8267195788185</v>
      </c>
      <c r="M187" s="22">
        <f t="shared" si="13"/>
        <v>1036.8267195788185</v>
      </c>
      <c r="N187" s="23">
        <f t="shared" si="14"/>
        <v>1032.3267195788185</v>
      </c>
      <c r="O187" s="4">
        <v>24.6</v>
      </c>
      <c r="P187" s="4">
        <v>72.4</v>
      </c>
      <c r="Q187" s="4">
        <v>58.6</v>
      </c>
      <c r="R187"/>
      <c r="S187" s="26">
        <v>6.499</v>
      </c>
      <c r="T187" s="17">
        <v>960.35</v>
      </c>
      <c r="U187" s="17">
        <f t="shared" si="18"/>
        <v>1107.626</v>
      </c>
      <c r="V187" s="26">
        <v>2.433</v>
      </c>
      <c r="W187" s="32">
        <v>24.153600000000004</v>
      </c>
      <c r="X187" s="32">
        <f t="shared" si="17"/>
        <v>24.885275000000004</v>
      </c>
      <c r="Y187" s="27">
        <v>12.486</v>
      </c>
      <c r="Z187" s="23">
        <v>1032.3267195788185</v>
      </c>
    </row>
    <row r="188" spans="1:26" ht="12.75">
      <c r="A188" s="1">
        <v>36746</v>
      </c>
      <c r="B188" s="17">
        <v>221</v>
      </c>
      <c r="C188" s="2">
        <v>0.784606457</v>
      </c>
      <c r="D188" s="18">
        <v>0.784606457</v>
      </c>
      <c r="E188" s="3">
        <v>1789</v>
      </c>
      <c r="F188" s="20">
        <v>0</v>
      </c>
      <c r="G188" s="2">
        <v>35.62378236</v>
      </c>
      <c r="H188" s="2">
        <v>-78.67952237</v>
      </c>
      <c r="I188" s="21">
        <v>939</v>
      </c>
      <c r="J188" s="4">
        <f t="shared" si="15"/>
        <v>912.6</v>
      </c>
      <c r="K188" s="22">
        <f t="shared" si="12"/>
        <v>868.7643501231289</v>
      </c>
      <c r="L188" s="22">
        <f t="shared" si="16"/>
        <v>1041.464350123129</v>
      </c>
      <c r="M188" s="22">
        <f t="shared" si="13"/>
        <v>1050.464350123129</v>
      </c>
      <c r="N188" s="23">
        <f t="shared" si="14"/>
        <v>1045.964350123129</v>
      </c>
      <c r="O188" s="4">
        <v>24.1</v>
      </c>
      <c r="P188" s="4">
        <v>81.3</v>
      </c>
      <c r="Q188" s="4">
        <v>58.3</v>
      </c>
      <c r="R188"/>
      <c r="S188" s="26">
        <v>7.659</v>
      </c>
      <c r="T188" s="17">
        <v>1590.873</v>
      </c>
      <c r="U188" s="17">
        <f t="shared" si="18"/>
        <v>1186.957666666667</v>
      </c>
      <c r="V188" s="26">
        <v>2.493</v>
      </c>
      <c r="W188" s="32">
        <v>25.26582</v>
      </c>
      <c r="X188" s="32">
        <f t="shared" si="17"/>
        <v>24.88842</v>
      </c>
      <c r="Y188" s="27">
        <v>13.486</v>
      </c>
      <c r="Z188" s="23">
        <v>1045.964350123129</v>
      </c>
    </row>
    <row r="189" spans="1:26" ht="12.75">
      <c r="A189" s="1">
        <v>36746</v>
      </c>
      <c r="B189" s="17">
        <v>221</v>
      </c>
      <c r="C189" s="2">
        <v>0.784722209</v>
      </c>
      <c r="D189" s="18">
        <v>0.784722209</v>
      </c>
      <c r="E189" s="3">
        <v>1799</v>
      </c>
      <c r="F189" s="20">
        <v>0</v>
      </c>
      <c r="G189" s="2">
        <v>35.62824988</v>
      </c>
      <c r="H189" s="2">
        <v>-78.68043154</v>
      </c>
      <c r="I189" s="21">
        <v>937.1</v>
      </c>
      <c r="J189" s="4">
        <f t="shared" si="15"/>
        <v>910.7</v>
      </c>
      <c r="K189" s="22">
        <f t="shared" si="12"/>
        <v>886.0708968436354</v>
      </c>
      <c r="L189" s="22">
        <f t="shared" si="16"/>
        <v>1058.7708968436355</v>
      </c>
      <c r="M189" s="22">
        <f t="shared" si="13"/>
        <v>1067.7708968436355</v>
      </c>
      <c r="N189" s="23">
        <f t="shared" si="14"/>
        <v>1063.2708968436355</v>
      </c>
      <c r="O189" s="4">
        <v>23.9</v>
      </c>
      <c r="P189" s="4">
        <v>82.3</v>
      </c>
      <c r="Q189" s="4">
        <v>63.3</v>
      </c>
      <c r="R189"/>
      <c r="S189" s="26">
        <v>5.511</v>
      </c>
      <c r="T189" s="17">
        <v>436.455</v>
      </c>
      <c r="U189" s="17">
        <f t="shared" si="18"/>
        <v>1056.2796666666666</v>
      </c>
      <c r="V189" s="26">
        <v>2.372</v>
      </c>
      <c r="W189" s="32">
        <v>24.159150000000004</v>
      </c>
      <c r="X189" s="32">
        <f t="shared" si="17"/>
        <v>24.706565</v>
      </c>
      <c r="Y189" s="27">
        <v>13.388</v>
      </c>
      <c r="Z189" s="23">
        <v>1063.2708968436355</v>
      </c>
    </row>
    <row r="190" spans="1:26" ht="12.75">
      <c r="A190" s="1">
        <v>36746</v>
      </c>
      <c r="B190" s="17">
        <v>221</v>
      </c>
      <c r="C190" s="2">
        <v>0.784837961</v>
      </c>
      <c r="D190" s="18">
        <v>0.784837961</v>
      </c>
      <c r="E190" s="3">
        <v>1809</v>
      </c>
      <c r="F190" s="20">
        <v>0</v>
      </c>
      <c r="G190" s="2">
        <v>35.63250982</v>
      </c>
      <c r="H190" s="2">
        <v>-78.68215705</v>
      </c>
      <c r="I190" s="21">
        <v>936.1</v>
      </c>
      <c r="J190" s="4">
        <f t="shared" si="15"/>
        <v>909.7</v>
      </c>
      <c r="K190" s="22">
        <f t="shared" si="12"/>
        <v>895.1941139467733</v>
      </c>
      <c r="L190" s="22">
        <f t="shared" si="16"/>
        <v>1067.8941139467734</v>
      </c>
      <c r="M190" s="22">
        <f t="shared" si="13"/>
        <v>1076.8941139467734</v>
      </c>
      <c r="N190" s="23">
        <f t="shared" si="14"/>
        <v>1072.3941139467734</v>
      </c>
      <c r="O190" s="4">
        <v>23.8</v>
      </c>
      <c r="P190" s="4">
        <v>80.4</v>
      </c>
      <c r="Q190" s="4">
        <v>62.3</v>
      </c>
      <c r="R190"/>
      <c r="S190" s="26">
        <v>7.926</v>
      </c>
      <c r="T190" s="17">
        <v>1697.095</v>
      </c>
      <c r="U190" s="17">
        <f t="shared" si="18"/>
        <v>1144.3615000000002</v>
      </c>
      <c r="V190" s="26">
        <v>2.381</v>
      </c>
      <c r="W190" s="32">
        <v>24.16359</v>
      </c>
      <c r="X190" s="32">
        <f t="shared" si="17"/>
        <v>24.524895</v>
      </c>
      <c r="Y190" s="27">
        <v>12.496</v>
      </c>
      <c r="Z190" s="23">
        <v>1072.3941139467734</v>
      </c>
    </row>
    <row r="191" spans="1:26" ht="12.75">
      <c r="A191" s="1">
        <v>36746</v>
      </c>
      <c r="B191" s="17">
        <v>221</v>
      </c>
      <c r="C191" s="2">
        <v>0.784953713</v>
      </c>
      <c r="D191" s="18">
        <v>0.784953713</v>
      </c>
      <c r="E191" s="3">
        <v>1819</v>
      </c>
      <c r="F191" s="20">
        <v>0</v>
      </c>
      <c r="G191" s="2">
        <v>35.63617899</v>
      </c>
      <c r="H191" s="2">
        <v>-78.68519706</v>
      </c>
      <c r="I191" s="21">
        <v>935.7</v>
      </c>
      <c r="J191" s="4">
        <f t="shared" si="15"/>
        <v>909.3000000000001</v>
      </c>
      <c r="K191" s="22">
        <f t="shared" si="12"/>
        <v>898.8462091664992</v>
      </c>
      <c r="L191" s="22">
        <f t="shared" si="16"/>
        <v>1071.5462091664992</v>
      </c>
      <c r="M191" s="22">
        <f t="shared" si="13"/>
        <v>1080.5462091664992</v>
      </c>
      <c r="N191" s="23">
        <f t="shared" si="14"/>
        <v>1076.0462091664992</v>
      </c>
      <c r="O191" s="4">
        <v>24</v>
      </c>
      <c r="P191" s="4">
        <v>76.2</v>
      </c>
      <c r="Q191" s="4">
        <v>60.4</v>
      </c>
      <c r="R191"/>
      <c r="S191" s="26">
        <v>6.944</v>
      </c>
      <c r="T191" s="17">
        <v>1172.677</v>
      </c>
      <c r="U191" s="17">
        <f t="shared" si="18"/>
        <v>1171.203</v>
      </c>
      <c r="V191" s="26">
        <v>2.444</v>
      </c>
      <c r="W191" s="32">
        <v>24.16692</v>
      </c>
      <c r="X191" s="32">
        <f t="shared" si="17"/>
        <v>24.343225000000004</v>
      </c>
      <c r="Y191" s="27">
        <v>13.353</v>
      </c>
      <c r="Z191" s="23">
        <v>1076.0462091664992</v>
      </c>
    </row>
    <row r="192" spans="1:26" ht="12.75">
      <c r="A192" s="1">
        <v>36746</v>
      </c>
      <c r="B192" s="17">
        <v>221</v>
      </c>
      <c r="C192" s="2">
        <v>0.785069466</v>
      </c>
      <c r="D192" s="18">
        <v>0.785069466</v>
      </c>
      <c r="E192" s="3">
        <v>1829</v>
      </c>
      <c r="F192" s="20">
        <v>0</v>
      </c>
      <c r="G192" s="2">
        <v>35.63852811</v>
      </c>
      <c r="H192" s="2">
        <v>-78.6896734</v>
      </c>
      <c r="I192" s="21">
        <v>934.3</v>
      </c>
      <c r="J192" s="4">
        <f t="shared" si="15"/>
        <v>907.9</v>
      </c>
      <c r="K192" s="22">
        <f t="shared" si="12"/>
        <v>911.6412061078117</v>
      </c>
      <c r="L192" s="22">
        <f t="shared" si="16"/>
        <v>1084.3412061078118</v>
      </c>
      <c r="M192" s="22">
        <f t="shared" si="13"/>
        <v>1093.3412061078118</v>
      </c>
      <c r="N192" s="23">
        <f t="shared" si="14"/>
        <v>1088.8412061078118</v>
      </c>
      <c r="O192" s="4">
        <v>24.1</v>
      </c>
      <c r="P192" s="4">
        <v>73.9</v>
      </c>
      <c r="Q192" s="4">
        <v>62</v>
      </c>
      <c r="R192" s="24">
        <v>2.1E-05</v>
      </c>
      <c r="S192" s="26">
        <v>5.136</v>
      </c>
      <c r="T192" s="17">
        <v>228.201</v>
      </c>
      <c r="U192" s="17">
        <f t="shared" si="18"/>
        <v>1014.2751666666667</v>
      </c>
      <c r="V192" s="26">
        <v>2.263</v>
      </c>
      <c r="W192" s="32">
        <v>23.059140000000003</v>
      </c>
      <c r="X192" s="32">
        <f t="shared" si="17"/>
        <v>24.161370000000005</v>
      </c>
      <c r="Y192" s="27">
        <v>12.618</v>
      </c>
      <c r="Z192" s="23">
        <v>1088.8412061078118</v>
      </c>
    </row>
    <row r="193" spans="1:26" ht="12.75">
      <c r="A193" s="1">
        <v>36746</v>
      </c>
      <c r="B193" s="17">
        <v>221</v>
      </c>
      <c r="C193" s="2">
        <v>0.785185158</v>
      </c>
      <c r="D193" s="18">
        <v>0.785185158</v>
      </c>
      <c r="E193" s="3">
        <v>1839</v>
      </c>
      <c r="F193" s="20">
        <v>0</v>
      </c>
      <c r="G193" s="2">
        <v>35.63915327</v>
      </c>
      <c r="H193" s="2">
        <v>-78.69486991</v>
      </c>
      <c r="I193" s="21">
        <v>932.9</v>
      </c>
      <c r="J193" s="4">
        <f t="shared" si="15"/>
        <v>906.5</v>
      </c>
      <c r="K193" s="22">
        <f t="shared" si="12"/>
        <v>924.455948422607</v>
      </c>
      <c r="L193" s="22">
        <f t="shared" si="16"/>
        <v>1097.155948422607</v>
      </c>
      <c r="M193" s="22">
        <f t="shared" si="13"/>
        <v>1106.155948422607</v>
      </c>
      <c r="N193" s="23">
        <f t="shared" si="14"/>
        <v>1101.655948422607</v>
      </c>
      <c r="O193" s="4">
        <v>23.5</v>
      </c>
      <c r="P193" s="4">
        <v>81.8</v>
      </c>
      <c r="Q193" s="4">
        <v>58.4</v>
      </c>
      <c r="R193"/>
      <c r="S193" s="26">
        <v>6.53</v>
      </c>
      <c r="T193" s="17">
        <v>963.782</v>
      </c>
      <c r="U193" s="17">
        <f t="shared" si="18"/>
        <v>1014.8471666666666</v>
      </c>
      <c r="V193" s="26">
        <v>2.513</v>
      </c>
      <c r="W193" s="32">
        <v>25.282470000000004</v>
      </c>
      <c r="X193" s="32">
        <f t="shared" si="17"/>
        <v>24.349515</v>
      </c>
      <c r="Y193" s="27">
        <v>13.253</v>
      </c>
      <c r="Z193" s="23">
        <v>1101.655948422607</v>
      </c>
    </row>
    <row r="194" spans="1:26" ht="12.75">
      <c r="A194" s="1">
        <v>36746</v>
      </c>
      <c r="B194" s="17">
        <v>221</v>
      </c>
      <c r="C194" s="2">
        <v>0.78530091</v>
      </c>
      <c r="D194" s="18">
        <v>0.78530091</v>
      </c>
      <c r="E194" s="3">
        <v>1849</v>
      </c>
      <c r="F194" s="20">
        <v>0</v>
      </c>
      <c r="G194" s="2">
        <v>35.63854845</v>
      </c>
      <c r="H194" s="2">
        <v>-78.69999094</v>
      </c>
      <c r="I194" s="21">
        <v>932</v>
      </c>
      <c r="J194" s="4">
        <f t="shared" si="15"/>
        <v>905.6</v>
      </c>
      <c r="K194" s="22">
        <f t="shared" si="12"/>
        <v>932.7044522019866</v>
      </c>
      <c r="L194" s="22">
        <f t="shared" si="16"/>
        <v>1105.4044522019865</v>
      </c>
      <c r="M194" s="22">
        <f t="shared" si="13"/>
        <v>1114.4044522019865</v>
      </c>
      <c r="N194" s="23">
        <f t="shared" si="14"/>
        <v>1109.9044522019865</v>
      </c>
      <c r="O194" s="4">
        <v>23.3</v>
      </c>
      <c r="P194" s="4">
        <v>82</v>
      </c>
      <c r="Q194" s="4">
        <v>60.9</v>
      </c>
      <c r="R194"/>
      <c r="S194" s="26">
        <v>6.519</v>
      </c>
      <c r="T194" s="17">
        <v>964.422</v>
      </c>
      <c r="U194" s="17">
        <f t="shared" si="18"/>
        <v>910.4386666666666</v>
      </c>
      <c r="V194" s="26">
        <v>2.372</v>
      </c>
      <c r="W194" s="32">
        <v>24.175800000000002</v>
      </c>
      <c r="X194" s="32">
        <f t="shared" si="17"/>
        <v>24.167845</v>
      </c>
      <c r="Y194" s="27">
        <v>12.836</v>
      </c>
      <c r="Z194" s="23">
        <v>1109.9044522019865</v>
      </c>
    </row>
    <row r="195" spans="1:26" ht="12.75">
      <c r="A195" s="1">
        <v>36746</v>
      </c>
      <c r="B195" s="17">
        <v>221</v>
      </c>
      <c r="C195" s="2">
        <v>0.785416663</v>
      </c>
      <c r="D195" s="18">
        <v>0.785416663</v>
      </c>
      <c r="E195" s="3">
        <v>1859</v>
      </c>
      <c r="F195" s="20">
        <v>0</v>
      </c>
      <c r="G195" s="2">
        <v>35.63674411</v>
      </c>
      <c r="H195" s="2">
        <v>-78.70454105</v>
      </c>
      <c r="I195" s="21">
        <v>931.1</v>
      </c>
      <c r="J195" s="4">
        <f t="shared" si="15"/>
        <v>904.7</v>
      </c>
      <c r="K195" s="22">
        <f t="shared" si="12"/>
        <v>940.9611575552739</v>
      </c>
      <c r="L195" s="22">
        <f t="shared" si="16"/>
        <v>1113.6611575552738</v>
      </c>
      <c r="M195" s="22">
        <f t="shared" si="13"/>
        <v>1122.6611575552738</v>
      </c>
      <c r="N195" s="23">
        <f t="shared" si="14"/>
        <v>1118.1611575552738</v>
      </c>
      <c r="O195" s="4">
        <v>23.4</v>
      </c>
      <c r="P195" s="4">
        <v>80.3</v>
      </c>
      <c r="Q195" s="4">
        <v>64.3</v>
      </c>
      <c r="R195"/>
      <c r="S195" s="26">
        <v>7.651</v>
      </c>
      <c r="T195" s="17">
        <v>1595.004</v>
      </c>
      <c r="U195" s="17">
        <f t="shared" si="18"/>
        <v>1103.5301666666667</v>
      </c>
      <c r="V195" s="26">
        <v>2.211</v>
      </c>
      <c r="W195" s="32">
        <v>21.959130000000002</v>
      </c>
      <c r="X195" s="32">
        <f t="shared" si="17"/>
        <v>23.801175</v>
      </c>
      <c r="Y195" s="27">
        <v>13.466</v>
      </c>
      <c r="Z195" s="23">
        <v>1118.1611575552738</v>
      </c>
    </row>
    <row r="196" spans="1:26" ht="12.75">
      <c r="A196" s="1">
        <v>36746</v>
      </c>
      <c r="B196" s="17">
        <v>221</v>
      </c>
      <c r="C196" s="2">
        <v>0.785532415</v>
      </c>
      <c r="D196" s="18">
        <v>0.785532415</v>
      </c>
      <c r="E196" s="3">
        <v>1869</v>
      </c>
      <c r="F196" s="20">
        <v>0</v>
      </c>
      <c r="G196" s="2">
        <v>35.6346457</v>
      </c>
      <c r="H196" s="2">
        <v>-78.7089079</v>
      </c>
      <c r="I196" s="21">
        <v>929.7</v>
      </c>
      <c r="J196" s="4">
        <f t="shared" si="15"/>
        <v>903.3000000000001</v>
      </c>
      <c r="K196" s="22">
        <f t="shared" si="12"/>
        <v>953.8212618078685</v>
      </c>
      <c r="L196" s="22">
        <f t="shared" si="16"/>
        <v>1126.5212618078685</v>
      </c>
      <c r="M196" s="22">
        <f t="shared" si="13"/>
        <v>1135.5212618078685</v>
      </c>
      <c r="N196" s="23">
        <f t="shared" si="14"/>
        <v>1131.0212618078685</v>
      </c>
      <c r="O196" s="4">
        <v>23.3</v>
      </c>
      <c r="P196" s="4">
        <v>78.6</v>
      </c>
      <c r="Q196" s="4">
        <v>64.5</v>
      </c>
      <c r="R196"/>
      <c r="S196" s="26">
        <v>5.836</v>
      </c>
      <c r="T196" s="17">
        <v>598.028</v>
      </c>
      <c r="U196" s="17">
        <f t="shared" si="18"/>
        <v>920.3523333333333</v>
      </c>
      <c r="V196" s="26">
        <v>2.262</v>
      </c>
      <c r="W196" s="32">
        <v>23.072460000000003</v>
      </c>
      <c r="X196" s="32">
        <f t="shared" si="17"/>
        <v>23.619320000000002</v>
      </c>
      <c r="Y196" s="27">
        <v>13.471</v>
      </c>
      <c r="Z196" s="23">
        <v>1131.0212618078685</v>
      </c>
    </row>
    <row r="197" spans="1:26" ht="12.75">
      <c r="A197" s="1">
        <v>36746</v>
      </c>
      <c r="B197" s="17">
        <v>221</v>
      </c>
      <c r="C197" s="2">
        <v>0.785648167</v>
      </c>
      <c r="D197" s="18">
        <v>0.785648167</v>
      </c>
      <c r="E197" s="3">
        <v>1879</v>
      </c>
      <c r="F197" s="20">
        <v>0</v>
      </c>
      <c r="G197" s="2">
        <v>35.63223023</v>
      </c>
      <c r="H197" s="2">
        <v>-78.71309449</v>
      </c>
      <c r="I197" s="21">
        <v>927.7</v>
      </c>
      <c r="J197" s="4">
        <f t="shared" si="15"/>
        <v>901.3000000000001</v>
      </c>
      <c r="K197" s="22">
        <f t="shared" si="12"/>
        <v>972.2274565809297</v>
      </c>
      <c r="L197" s="22">
        <f t="shared" si="16"/>
        <v>1144.9274565809296</v>
      </c>
      <c r="M197" s="22">
        <f t="shared" si="13"/>
        <v>1153.9274565809296</v>
      </c>
      <c r="N197" s="23">
        <f t="shared" si="14"/>
        <v>1149.4274565809296</v>
      </c>
      <c r="O197" s="4">
        <v>23.4</v>
      </c>
      <c r="P197" s="4">
        <v>78.6</v>
      </c>
      <c r="Q197" s="4">
        <v>59.6</v>
      </c>
      <c r="R197"/>
      <c r="S197" s="26">
        <v>6.924</v>
      </c>
      <c r="T197" s="17">
        <v>1176.11</v>
      </c>
      <c r="U197" s="17">
        <f t="shared" si="18"/>
        <v>920.9245</v>
      </c>
      <c r="V197" s="26">
        <v>2.344</v>
      </c>
      <c r="W197" s="32">
        <v>23.075790000000005</v>
      </c>
      <c r="X197" s="32">
        <f t="shared" si="17"/>
        <v>23.437465000000003</v>
      </c>
      <c r="Y197" s="27">
        <v>13.21</v>
      </c>
      <c r="Z197" s="23">
        <v>1149.4274565809296</v>
      </c>
    </row>
    <row r="198" spans="1:26" ht="12.75">
      <c r="A198" s="1">
        <v>36746</v>
      </c>
      <c r="B198" s="17">
        <v>221</v>
      </c>
      <c r="C198" s="2">
        <v>0.78576386</v>
      </c>
      <c r="D198" s="18">
        <v>0.78576386</v>
      </c>
      <c r="E198" s="3">
        <v>1889</v>
      </c>
      <c r="F198" s="20">
        <v>0</v>
      </c>
      <c r="G198" s="2">
        <v>35.62879526</v>
      </c>
      <c r="H198" s="2">
        <v>-78.71610168</v>
      </c>
      <c r="I198" s="21">
        <v>926</v>
      </c>
      <c r="J198" s="4">
        <f t="shared" si="15"/>
        <v>899.6</v>
      </c>
      <c r="K198" s="22">
        <f t="shared" si="12"/>
        <v>987.904864016615</v>
      </c>
      <c r="L198" s="22">
        <f t="shared" si="16"/>
        <v>1160.604864016615</v>
      </c>
      <c r="M198" s="22">
        <f t="shared" si="13"/>
        <v>1169.604864016615</v>
      </c>
      <c r="N198" s="23">
        <f t="shared" si="14"/>
        <v>1165.104864016615</v>
      </c>
      <c r="O198" s="4">
        <v>23.1</v>
      </c>
      <c r="P198" s="4">
        <v>79.3</v>
      </c>
      <c r="Q198" s="4">
        <v>60</v>
      </c>
      <c r="R198" s="24">
        <v>1.57E-05</v>
      </c>
      <c r="S198" s="26">
        <v>6.973</v>
      </c>
      <c r="T198" s="17">
        <v>1229.25</v>
      </c>
      <c r="U198" s="17">
        <f t="shared" si="18"/>
        <v>1087.7659999999998</v>
      </c>
      <c r="V198" s="26">
        <v>2.204</v>
      </c>
      <c r="W198" s="32">
        <v>21.969120000000004</v>
      </c>
      <c r="X198" s="32">
        <f t="shared" si="17"/>
        <v>23.255795000000006</v>
      </c>
      <c r="Y198" s="27">
        <v>12.519</v>
      </c>
      <c r="Z198" s="23">
        <v>1165.104864016615</v>
      </c>
    </row>
    <row r="199" spans="1:26" ht="12.75">
      <c r="A199" s="1">
        <v>36746</v>
      </c>
      <c r="B199" s="17">
        <v>221</v>
      </c>
      <c r="C199" s="2">
        <v>0.785879612</v>
      </c>
      <c r="D199" s="18">
        <v>0.785879612</v>
      </c>
      <c r="E199" s="3">
        <v>1899</v>
      </c>
      <c r="F199" s="20">
        <v>0</v>
      </c>
      <c r="G199" s="2">
        <v>35.62464071</v>
      </c>
      <c r="H199" s="2">
        <v>-78.71712947</v>
      </c>
      <c r="I199" s="21">
        <v>925.4</v>
      </c>
      <c r="J199" s="4">
        <f t="shared" si="15"/>
        <v>899</v>
      </c>
      <c r="K199" s="22">
        <f t="shared" si="12"/>
        <v>993.4451409075529</v>
      </c>
      <c r="L199" s="22">
        <f t="shared" si="16"/>
        <v>1166.1451409075528</v>
      </c>
      <c r="M199" s="22">
        <f t="shared" si="13"/>
        <v>1175.1451409075528</v>
      </c>
      <c r="N199" s="23">
        <f t="shared" si="14"/>
        <v>1170.6451409075528</v>
      </c>
      <c r="O199" s="4">
        <v>23.1</v>
      </c>
      <c r="P199" s="4">
        <v>79.4</v>
      </c>
      <c r="Q199" s="4">
        <v>62</v>
      </c>
      <c r="R199"/>
      <c r="S199" s="26">
        <v>6.336</v>
      </c>
      <c r="T199" s="17">
        <v>862.332</v>
      </c>
      <c r="U199" s="17">
        <f t="shared" si="18"/>
        <v>1070.8576666666665</v>
      </c>
      <c r="V199" s="26">
        <v>2.292</v>
      </c>
      <c r="W199" s="32">
        <v>23.082450000000005</v>
      </c>
      <c r="X199" s="32">
        <f t="shared" si="17"/>
        <v>22.889125000000003</v>
      </c>
      <c r="Y199" s="27">
        <v>12.923</v>
      </c>
      <c r="Z199" s="23">
        <v>1170.6451409075528</v>
      </c>
    </row>
    <row r="200" spans="1:26" ht="12.75">
      <c r="A200" s="1">
        <v>36746</v>
      </c>
      <c r="B200" s="17">
        <v>221</v>
      </c>
      <c r="C200" s="2">
        <v>0.785995364</v>
      </c>
      <c r="D200" s="18">
        <v>0.785995364</v>
      </c>
      <c r="E200" s="3">
        <v>1909</v>
      </c>
      <c r="F200" s="20">
        <v>0</v>
      </c>
      <c r="G200" s="2">
        <v>35.62034255</v>
      </c>
      <c r="H200" s="2">
        <v>-78.71582162</v>
      </c>
      <c r="I200" s="21">
        <v>922.6</v>
      </c>
      <c r="J200" s="4">
        <f t="shared" si="15"/>
        <v>896.2</v>
      </c>
      <c r="K200" s="22">
        <f t="shared" si="12"/>
        <v>1019.3487535367792</v>
      </c>
      <c r="L200" s="22">
        <f t="shared" si="16"/>
        <v>1192.0487535367793</v>
      </c>
      <c r="M200" s="22">
        <f t="shared" si="13"/>
        <v>1201.0487535367793</v>
      </c>
      <c r="N200" s="23">
        <f t="shared" si="14"/>
        <v>1196.5487535367793</v>
      </c>
      <c r="O200" s="4">
        <v>22.7</v>
      </c>
      <c r="P200" s="4">
        <v>83.5</v>
      </c>
      <c r="Q200" s="4">
        <v>62.1</v>
      </c>
      <c r="R200"/>
      <c r="S200" s="26">
        <v>6.579</v>
      </c>
      <c r="T200" s="17">
        <v>1020.355</v>
      </c>
      <c r="U200" s="17">
        <f t="shared" si="18"/>
        <v>1080.1798333333334</v>
      </c>
      <c r="V200" s="26">
        <v>2.174</v>
      </c>
      <c r="W200" s="32">
        <v>21.97578</v>
      </c>
      <c r="X200" s="32">
        <f t="shared" si="17"/>
        <v>22.522455000000004</v>
      </c>
      <c r="Y200" s="27">
        <v>13.457</v>
      </c>
      <c r="Z200" s="23">
        <v>1196.5487535367793</v>
      </c>
    </row>
    <row r="201" spans="1:26" ht="12.75">
      <c r="A201" s="1">
        <v>36746</v>
      </c>
      <c r="B201" s="17">
        <v>221</v>
      </c>
      <c r="C201" s="2">
        <v>0.786111116</v>
      </c>
      <c r="D201" s="18">
        <v>0.786111116</v>
      </c>
      <c r="E201" s="3">
        <v>1919</v>
      </c>
      <c r="F201" s="20">
        <v>0</v>
      </c>
      <c r="G201" s="2">
        <v>35.6163744</v>
      </c>
      <c r="H201" s="2">
        <v>-78.71279772</v>
      </c>
      <c r="I201" s="21">
        <v>922.2</v>
      </c>
      <c r="J201" s="4">
        <f t="shared" si="15"/>
        <v>895.8000000000001</v>
      </c>
      <c r="K201" s="22">
        <f aca="true" t="shared" si="19" ref="K201:K264">(8303.951372*(LN(1013.25/J201)))</f>
        <v>1023.055874746562</v>
      </c>
      <c r="L201" s="22">
        <f t="shared" si="16"/>
        <v>1195.755874746562</v>
      </c>
      <c r="M201" s="22">
        <f aca="true" t="shared" si="20" ref="M201:M264">(K201+181.7)</f>
        <v>1204.755874746562</v>
      </c>
      <c r="N201" s="23">
        <f aca="true" t="shared" si="21" ref="N201:N264">AVERAGE(L201:M201)</f>
        <v>1200.255874746562</v>
      </c>
      <c r="O201" s="4">
        <v>22.7</v>
      </c>
      <c r="P201" s="4">
        <v>82.1</v>
      </c>
      <c r="Q201" s="4">
        <v>61.5</v>
      </c>
      <c r="R201"/>
      <c r="S201" s="26">
        <v>7.254</v>
      </c>
      <c r="T201" s="17">
        <v>1388.437</v>
      </c>
      <c r="U201" s="17">
        <f t="shared" si="18"/>
        <v>1045.752</v>
      </c>
      <c r="V201" s="26">
        <v>2.283</v>
      </c>
      <c r="W201" s="32">
        <v>23.08911</v>
      </c>
      <c r="X201" s="32">
        <f t="shared" si="17"/>
        <v>22.710785</v>
      </c>
      <c r="Y201" s="27">
        <v>13.231</v>
      </c>
      <c r="Z201" s="23">
        <v>1200.255874746562</v>
      </c>
    </row>
    <row r="202" spans="1:26" ht="12.75">
      <c r="A202" s="1">
        <v>36746</v>
      </c>
      <c r="B202" s="17">
        <v>221</v>
      </c>
      <c r="C202" s="2">
        <v>0.786226869</v>
      </c>
      <c r="D202" s="18">
        <v>0.786226869</v>
      </c>
      <c r="E202" s="3">
        <v>1929</v>
      </c>
      <c r="F202" s="20">
        <v>0</v>
      </c>
      <c r="G202" s="2">
        <v>35.61286389</v>
      </c>
      <c r="H202" s="2">
        <v>-78.70877423</v>
      </c>
      <c r="I202" s="21">
        <v>919.3</v>
      </c>
      <c r="J202" s="4">
        <f aca="true" t="shared" si="22" ref="J202:J265">(I202-26.4)</f>
        <v>892.9</v>
      </c>
      <c r="K202" s="22">
        <f t="shared" si="19"/>
        <v>1049.9821117665635</v>
      </c>
      <c r="L202" s="22">
        <f aca="true" t="shared" si="23" ref="L202:L265">(K202+172.7)</f>
        <v>1222.6821117665636</v>
      </c>
      <c r="M202" s="22">
        <f t="shared" si="20"/>
        <v>1231.6821117665636</v>
      </c>
      <c r="N202" s="23">
        <f t="shared" si="21"/>
        <v>1227.1821117665636</v>
      </c>
      <c r="O202" s="4">
        <v>22.6</v>
      </c>
      <c r="P202" s="4">
        <v>78.4</v>
      </c>
      <c r="Q202" s="4">
        <v>64.1</v>
      </c>
      <c r="R202"/>
      <c r="S202" s="26">
        <v>6.53</v>
      </c>
      <c r="T202" s="17">
        <v>969.077</v>
      </c>
      <c r="U202" s="17">
        <f t="shared" si="18"/>
        <v>1107.5935</v>
      </c>
      <c r="V202" s="26">
        <v>2.253</v>
      </c>
      <c r="W202" s="32">
        <v>23.09244</v>
      </c>
      <c r="X202" s="32">
        <f t="shared" si="17"/>
        <v>22.714115000000003</v>
      </c>
      <c r="Y202" s="27">
        <v>13.082</v>
      </c>
      <c r="Z202" s="23">
        <v>1227.1821117665636</v>
      </c>
    </row>
    <row r="203" spans="1:26" ht="12.75">
      <c r="A203" s="1">
        <v>36746</v>
      </c>
      <c r="B203" s="17">
        <v>221</v>
      </c>
      <c r="C203" s="2">
        <v>0.786342621</v>
      </c>
      <c r="D203" s="18">
        <v>0.786342621</v>
      </c>
      <c r="E203" s="3">
        <v>1939</v>
      </c>
      <c r="F203" s="20">
        <v>0</v>
      </c>
      <c r="G203" s="2">
        <v>35.60973083</v>
      </c>
      <c r="H203" s="2">
        <v>-78.70431183</v>
      </c>
      <c r="I203" s="21">
        <v>917.9</v>
      </c>
      <c r="J203" s="4">
        <f t="shared" si="22"/>
        <v>891.5</v>
      </c>
      <c r="K203" s="22">
        <f t="shared" si="19"/>
        <v>1063.0123004083603</v>
      </c>
      <c r="L203" s="22">
        <f t="shared" si="23"/>
        <v>1235.7123004083603</v>
      </c>
      <c r="M203" s="22">
        <f t="shared" si="20"/>
        <v>1244.7123004083603</v>
      </c>
      <c r="N203" s="23">
        <f t="shared" si="21"/>
        <v>1240.2123004083603</v>
      </c>
      <c r="O203" s="4">
        <v>22.4</v>
      </c>
      <c r="P203" s="4">
        <v>81.7</v>
      </c>
      <c r="Q203" s="4">
        <v>60.4</v>
      </c>
      <c r="R203"/>
      <c r="S203" s="26">
        <v>6.499</v>
      </c>
      <c r="T203" s="17">
        <v>969.659</v>
      </c>
      <c r="U203" s="17">
        <f t="shared" si="18"/>
        <v>1073.185</v>
      </c>
      <c r="V203" s="26">
        <v>2.212</v>
      </c>
      <c r="W203" s="32">
        <v>21.98577</v>
      </c>
      <c r="X203" s="32">
        <f t="shared" si="17"/>
        <v>22.532445</v>
      </c>
      <c r="Y203" s="27">
        <v>13.111</v>
      </c>
      <c r="Z203" s="23">
        <v>1240.2123004083603</v>
      </c>
    </row>
    <row r="204" spans="1:26" ht="12.75">
      <c r="A204" s="1">
        <v>36746</v>
      </c>
      <c r="B204" s="17">
        <v>221</v>
      </c>
      <c r="C204" s="2">
        <v>0.786458313</v>
      </c>
      <c r="D204" s="18">
        <v>0.786458313</v>
      </c>
      <c r="E204" s="3">
        <v>1949</v>
      </c>
      <c r="F204" s="20">
        <v>0</v>
      </c>
      <c r="G204" s="2">
        <v>35.60681778</v>
      </c>
      <c r="H204" s="2">
        <v>-78.69978534</v>
      </c>
      <c r="I204" s="21">
        <v>917.3</v>
      </c>
      <c r="J204" s="4">
        <f t="shared" si="22"/>
        <v>890.9</v>
      </c>
      <c r="K204" s="22">
        <f t="shared" si="19"/>
        <v>1068.602932153642</v>
      </c>
      <c r="L204" s="22">
        <f t="shared" si="23"/>
        <v>1241.3029321536421</v>
      </c>
      <c r="M204" s="22">
        <f t="shared" si="20"/>
        <v>1250.3029321536421</v>
      </c>
      <c r="N204" s="23">
        <f t="shared" si="21"/>
        <v>1245.8029321536421</v>
      </c>
      <c r="O204" s="4">
        <v>22.9</v>
      </c>
      <c r="P204" s="4">
        <v>75.5</v>
      </c>
      <c r="Q204" s="4">
        <v>62</v>
      </c>
      <c r="R204" s="24">
        <v>1E-05</v>
      </c>
      <c r="S204" s="26">
        <v>6.619</v>
      </c>
      <c r="T204" s="17">
        <v>1022.682</v>
      </c>
      <c r="U204" s="17">
        <f t="shared" si="18"/>
        <v>1038.7569999999998</v>
      </c>
      <c r="V204" s="26">
        <v>2.223</v>
      </c>
      <c r="W204" s="32">
        <v>21.9891</v>
      </c>
      <c r="X204" s="32">
        <f t="shared" si="17"/>
        <v>22.535775</v>
      </c>
      <c r="Y204" s="27">
        <v>13.493</v>
      </c>
      <c r="Z204" s="23">
        <v>1245.8029321536421</v>
      </c>
    </row>
    <row r="205" spans="1:26" ht="12.75">
      <c r="A205" s="1">
        <v>36746</v>
      </c>
      <c r="B205" s="17">
        <v>221</v>
      </c>
      <c r="C205" s="2">
        <v>0.786574066</v>
      </c>
      <c r="D205" s="18">
        <v>0.786574066</v>
      </c>
      <c r="E205" s="3">
        <v>1959</v>
      </c>
      <c r="F205" s="20">
        <v>0</v>
      </c>
      <c r="G205" s="2">
        <v>35.60405148</v>
      </c>
      <c r="H205" s="2">
        <v>-78.69488108</v>
      </c>
      <c r="I205" s="21">
        <v>917.7</v>
      </c>
      <c r="J205" s="4">
        <f t="shared" si="22"/>
        <v>891.3000000000001</v>
      </c>
      <c r="K205" s="22">
        <f t="shared" si="19"/>
        <v>1064.8754261446925</v>
      </c>
      <c r="L205" s="22">
        <f t="shared" si="23"/>
        <v>1237.5754261446925</v>
      </c>
      <c r="M205" s="22">
        <f t="shared" si="20"/>
        <v>1246.5754261446925</v>
      </c>
      <c r="N205" s="23">
        <f t="shared" si="21"/>
        <v>1242.0754261446925</v>
      </c>
      <c r="O205" s="4">
        <v>23</v>
      </c>
      <c r="P205" s="4">
        <v>77.8</v>
      </c>
      <c r="Q205" s="4">
        <v>65.4</v>
      </c>
      <c r="R205"/>
      <c r="S205" s="26">
        <v>6.746</v>
      </c>
      <c r="T205" s="17">
        <v>1075.764</v>
      </c>
      <c r="U205" s="17">
        <f t="shared" si="18"/>
        <v>1074.329</v>
      </c>
      <c r="V205" s="26">
        <v>2.311</v>
      </c>
      <c r="W205" s="32">
        <v>23.102430000000002</v>
      </c>
      <c r="X205" s="32">
        <f t="shared" si="17"/>
        <v>22.539105000000003</v>
      </c>
      <c r="Y205" s="27">
        <v>13.331</v>
      </c>
      <c r="Z205" s="23">
        <v>1242.0754261446925</v>
      </c>
    </row>
    <row r="206" spans="1:26" ht="12.75">
      <c r="A206" s="1">
        <v>36746</v>
      </c>
      <c r="B206" s="17">
        <v>221</v>
      </c>
      <c r="C206" s="2">
        <v>0.786689818</v>
      </c>
      <c r="D206" s="18">
        <v>0.786689818</v>
      </c>
      <c r="E206" s="3">
        <v>1969</v>
      </c>
      <c r="F206" s="20">
        <v>0</v>
      </c>
      <c r="G206" s="2">
        <v>35.60361428</v>
      </c>
      <c r="H206" s="2">
        <v>-78.68875789</v>
      </c>
      <c r="I206" s="21">
        <v>914.3</v>
      </c>
      <c r="J206" s="4">
        <f t="shared" si="22"/>
        <v>887.9</v>
      </c>
      <c r="K206" s="22">
        <f t="shared" si="19"/>
        <v>1096.6126889960847</v>
      </c>
      <c r="L206" s="22">
        <f t="shared" si="23"/>
        <v>1269.3126889960847</v>
      </c>
      <c r="M206" s="22">
        <f t="shared" si="20"/>
        <v>1278.3126889960847</v>
      </c>
      <c r="N206" s="23">
        <f t="shared" si="21"/>
        <v>1273.8126889960847</v>
      </c>
      <c r="O206" s="4">
        <v>23.1</v>
      </c>
      <c r="P206" s="4">
        <v>73.5</v>
      </c>
      <c r="Q206" s="4">
        <v>61.9</v>
      </c>
      <c r="R206"/>
      <c r="S206" s="26">
        <v>7.946</v>
      </c>
      <c r="T206" s="17">
        <v>1706.404</v>
      </c>
      <c r="U206" s="17">
        <f t="shared" si="18"/>
        <v>1188.6705000000002</v>
      </c>
      <c r="V206" s="26">
        <v>2.291</v>
      </c>
      <c r="W206" s="32">
        <v>23.10576</v>
      </c>
      <c r="X206" s="32">
        <f t="shared" si="17"/>
        <v>22.727435</v>
      </c>
      <c r="Y206" s="27">
        <v>13.024</v>
      </c>
      <c r="Z206" s="23">
        <v>1273.8126889960847</v>
      </c>
    </row>
    <row r="207" spans="1:26" ht="12.75">
      <c r="A207" s="1">
        <v>36746</v>
      </c>
      <c r="B207" s="17">
        <v>221</v>
      </c>
      <c r="C207" s="2">
        <v>0.78680557</v>
      </c>
      <c r="D207" s="18">
        <v>0.78680557</v>
      </c>
      <c r="E207" s="3">
        <v>1979</v>
      </c>
      <c r="F207" s="20">
        <v>0</v>
      </c>
      <c r="G207" s="2">
        <v>35.60570949</v>
      </c>
      <c r="H207" s="2">
        <v>-78.68285474</v>
      </c>
      <c r="I207" s="21">
        <v>913.9</v>
      </c>
      <c r="J207" s="4">
        <f t="shared" si="22"/>
        <v>887.5</v>
      </c>
      <c r="K207" s="22">
        <f t="shared" si="19"/>
        <v>1100.3544718112266</v>
      </c>
      <c r="L207" s="22">
        <f t="shared" si="23"/>
        <v>1273.0544718112267</v>
      </c>
      <c r="M207" s="22">
        <f t="shared" si="20"/>
        <v>1282.0544718112267</v>
      </c>
      <c r="N207" s="23">
        <f t="shared" si="21"/>
        <v>1277.5544718112267</v>
      </c>
      <c r="O207" s="4">
        <v>23.1</v>
      </c>
      <c r="P207" s="4">
        <v>75.3</v>
      </c>
      <c r="Q207" s="4">
        <v>57.4</v>
      </c>
      <c r="R207"/>
      <c r="S207" s="26">
        <v>6.992</v>
      </c>
      <c r="T207" s="17">
        <v>1234.486</v>
      </c>
      <c r="U207" s="17">
        <f t="shared" si="18"/>
        <v>1163.012</v>
      </c>
      <c r="V207" s="26">
        <v>2.164</v>
      </c>
      <c r="W207" s="32">
        <v>21.999090000000002</v>
      </c>
      <c r="X207" s="32">
        <f t="shared" si="17"/>
        <v>22.545765</v>
      </c>
      <c r="Y207" s="27">
        <v>13.473</v>
      </c>
      <c r="Z207" s="23">
        <v>1277.5544718112267</v>
      </c>
    </row>
    <row r="208" spans="1:26" ht="12.75">
      <c r="A208" s="1">
        <v>36746</v>
      </c>
      <c r="B208" s="17">
        <v>221</v>
      </c>
      <c r="C208" s="2">
        <v>0.786921322</v>
      </c>
      <c r="D208" s="18">
        <v>0.786921322</v>
      </c>
      <c r="E208" s="3">
        <v>1989</v>
      </c>
      <c r="F208" s="20">
        <v>0</v>
      </c>
      <c r="G208" s="2">
        <v>35.60999459</v>
      </c>
      <c r="H208" s="2">
        <v>-78.67898564</v>
      </c>
      <c r="I208" s="21">
        <v>911.5</v>
      </c>
      <c r="J208" s="4">
        <f t="shared" si="22"/>
        <v>885.1</v>
      </c>
      <c r="K208" s="22">
        <f t="shared" si="19"/>
        <v>1122.840645195868</v>
      </c>
      <c r="L208" s="22">
        <f t="shared" si="23"/>
        <v>1295.5406451958681</v>
      </c>
      <c r="M208" s="22">
        <f t="shared" si="20"/>
        <v>1304.5406451958681</v>
      </c>
      <c r="N208" s="23">
        <f t="shared" si="21"/>
        <v>1300.0406451958681</v>
      </c>
      <c r="O208" s="4">
        <v>22.5</v>
      </c>
      <c r="P208" s="4">
        <v>82.1</v>
      </c>
      <c r="Q208" s="4">
        <v>52.9</v>
      </c>
      <c r="R208"/>
      <c r="S208" s="26">
        <v>6.579</v>
      </c>
      <c r="T208" s="17">
        <v>1025.009</v>
      </c>
      <c r="U208" s="17">
        <f t="shared" si="18"/>
        <v>1172.334</v>
      </c>
      <c r="V208" s="26">
        <v>2.132</v>
      </c>
      <c r="W208" s="32">
        <v>20.891310000000004</v>
      </c>
      <c r="X208" s="32">
        <f t="shared" si="17"/>
        <v>22.178910000000002</v>
      </c>
      <c r="Y208" s="27">
        <v>13.496</v>
      </c>
      <c r="Z208" s="23">
        <v>1300.0406451958681</v>
      </c>
    </row>
    <row r="209" spans="1:26" ht="12.75">
      <c r="A209" s="1">
        <v>36746</v>
      </c>
      <c r="B209" s="17">
        <v>221</v>
      </c>
      <c r="C209" s="2">
        <v>0.787037015</v>
      </c>
      <c r="D209" s="18">
        <v>0.787037015</v>
      </c>
      <c r="E209" s="3">
        <v>1999</v>
      </c>
      <c r="F209" s="20">
        <v>0</v>
      </c>
      <c r="G209" s="2">
        <v>35.61536447</v>
      </c>
      <c r="H209" s="2">
        <v>-78.67764507</v>
      </c>
      <c r="I209" s="21">
        <v>907.9</v>
      </c>
      <c r="J209" s="4">
        <f t="shared" si="22"/>
        <v>881.5</v>
      </c>
      <c r="K209" s="22">
        <f t="shared" si="19"/>
        <v>1156.6844879669486</v>
      </c>
      <c r="L209" s="22">
        <f t="shared" si="23"/>
        <v>1329.3844879669487</v>
      </c>
      <c r="M209" s="22">
        <f t="shared" si="20"/>
        <v>1338.3844879669487</v>
      </c>
      <c r="N209" s="23">
        <f t="shared" si="21"/>
        <v>1333.8844879669487</v>
      </c>
      <c r="O209" s="4">
        <v>22.4</v>
      </c>
      <c r="P209" s="4">
        <v>74</v>
      </c>
      <c r="Q209" s="4">
        <v>50.4</v>
      </c>
      <c r="R209"/>
      <c r="S209" s="26">
        <v>6.036</v>
      </c>
      <c r="T209" s="17">
        <v>710.649</v>
      </c>
      <c r="U209" s="17">
        <f t="shared" si="18"/>
        <v>1129.1656666666668</v>
      </c>
      <c r="V209" s="26">
        <v>2.082</v>
      </c>
      <c r="W209" s="32">
        <v>20.89575</v>
      </c>
      <c r="X209" s="32">
        <f t="shared" si="17"/>
        <v>21.99724</v>
      </c>
      <c r="Y209" s="27">
        <v>12.951</v>
      </c>
      <c r="Z209" s="23">
        <v>1333.8844879669487</v>
      </c>
    </row>
    <row r="210" spans="1:26" ht="12.75">
      <c r="A210" s="1">
        <v>36746</v>
      </c>
      <c r="B210" s="17">
        <v>221</v>
      </c>
      <c r="C210" s="2">
        <v>0.787152767</v>
      </c>
      <c r="D210" s="18">
        <v>0.787152767</v>
      </c>
      <c r="E210" s="3">
        <v>2009</v>
      </c>
      <c r="F210" s="20">
        <v>0</v>
      </c>
      <c r="G210" s="2">
        <v>35.62074823</v>
      </c>
      <c r="H210" s="2">
        <v>-78.67883466</v>
      </c>
      <c r="I210" s="21">
        <v>905.4</v>
      </c>
      <c r="J210" s="4">
        <f t="shared" si="22"/>
        <v>879</v>
      </c>
      <c r="K210" s="22">
        <f t="shared" si="19"/>
        <v>1180.2685747427822</v>
      </c>
      <c r="L210" s="22">
        <f t="shared" si="23"/>
        <v>1352.9685747427823</v>
      </c>
      <c r="M210" s="22">
        <f t="shared" si="20"/>
        <v>1361.9685747427823</v>
      </c>
      <c r="N210" s="23">
        <f t="shared" si="21"/>
        <v>1357.4685747427823</v>
      </c>
      <c r="O210" s="4">
        <v>22.2</v>
      </c>
      <c r="P210" s="4">
        <v>77.3</v>
      </c>
      <c r="Q210" s="4">
        <v>50.4</v>
      </c>
      <c r="R210" s="24">
        <v>7.02E-06</v>
      </c>
      <c r="S210" s="26">
        <v>7.243</v>
      </c>
      <c r="T210" s="17">
        <v>1341.231</v>
      </c>
      <c r="U210" s="17">
        <f t="shared" si="18"/>
        <v>1182.2571666666665</v>
      </c>
      <c r="V210" s="26">
        <v>1.951</v>
      </c>
      <c r="W210" s="32">
        <v>19.789080000000002</v>
      </c>
      <c r="X210" s="32">
        <f t="shared" si="17"/>
        <v>21.630570000000002</v>
      </c>
      <c r="Y210" s="27">
        <v>13.321</v>
      </c>
      <c r="Z210" s="23">
        <v>1357.4685747427823</v>
      </c>
    </row>
    <row r="211" spans="1:26" ht="12.75">
      <c r="A211" s="1">
        <v>36746</v>
      </c>
      <c r="B211" s="17">
        <v>221</v>
      </c>
      <c r="C211" s="2">
        <v>0.787268519</v>
      </c>
      <c r="D211" s="18">
        <v>0.787268519</v>
      </c>
      <c r="E211" s="3">
        <v>2019</v>
      </c>
      <c r="F211" s="20">
        <v>0</v>
      </c>
      <c r="G211" s="2">
        <v>35.62585085</v>
      </c>
      <c r="H211" s="2">
        <v>-78.68077505</v>
      </c>
      <c r="I211" s="21">
        <v>904</v>
      </c>
      <c r="J211" s="4">
        <f t="shared" si="22"/>
        <v>877.6</v>
      </c>
      <c r="K211" s="22">
        <f t="shared" si="19"/>
        <v>1193.5049795956936</v>
      </c>
      <c r="L211" s="22">
        <f t="shared" si="23"/>
        <v>1366.2049795956937</v>
      </c>
      <c r="M211" s="22">
        <f t="shared" si="20"/>
        <v>1375.2049795956937</v>
      </c>
      <c r="N211" s="23">
        <f t="shared" si="21"/>
        <v>1370.7049795956937</v>
      </c>
      <c r="O211" s="4">
        <v>21.8</v>
      </c>
      <c r="P211" s="4">
        <v>82.4</v>
      </c>
      <c r="Q211" s="4">
        <v>50.4</v>
      </c>
      <c r="R211"/>
      <c r="S211" s="26">
        <v>5.501</v>
      </c>
      <c r="T211" s="17">
        <v>449.313</v>
      </c>
      <c r="U211" s="17">
        <f t="shared" si="18"/>
        <v>1077.8486666666668</v>
      </c>
      <c r="V211" s="26">
        <v>1.923</v>
      </c>
      <c r="W211" s="32">
        <v>18.68241</v>
      </c>
      <c r="X211" s="32">
        <f t="shared" si="17"/>
        <v>20.8939</v>
      </c>
      <c r="Y211" s="27">
        <v>12.531</v>
      </c>
      <c r="Z211" s="23">
        <v>1370.7049795956937</v>
      </c>
    </row>
    <row r="212" spans="1:26" ht="12.75">
      <c r="A212" s="1">
        <v>36746</v>
      </c>
      <c r="B212" s="17">
        <v>221</v>
      </c>
      <c r="C212" s="2">
        <v>0.787384272</v>
      </c>
      <c r="D212" s="18">
        <v>0.787384272</v>
      </c>
      <c r="E212" s="3">
        <v>2029</v>
      </c>
      <c r="F212" s="20">
        <v>0</v>
      </c>
      <c r="G212" s="2">
        <v>35.63047666</v>
      </c>
      <c r="H212" s="2">
        <v>-78.68384222</v>
      </c>
      <c r="I212" s="21">
        <v>900.7</v>
      </c>
      <c r="J212" s="4">
        <f t="shared" si="22"/>
        <v>874.3000000000001</v>
      </c>
      <c r="K212" s="22">
        <f t="shared" si="19"/>
        <v>1224.7888107941</v>
      </c>
      <c r="L212" s="22">
        <f t="shared" si="23"/>
        <v>1397.4888107941001</v>
      </c>
      <c r="M212" s="22">
        <f t="shared" si="20"/>
        <v>1406.4888107941001</v>
      </c>
      <c r="N212" s="23">
        <f t="shared" si="21"/>
        <v>1401.9888107941001</v>
      </c>
      <c r="O212" s="4">
        <v>22.7</v>
      </c>
      <c r="P212" s="4">
        <v>67.9</v>
      </c>
      <c r="Q212" s="4">
        <v>52.4</v>
      </c>
      <c r="R212"/>
      <c r="S212" s="26">
        <v>6.756</v>
      </c>
      <c r="T212" s="17">
        <v>1132.337</v>
      </c>
      <c r="U212" s="17">
        <f t="shared" si="18"/>
        <v>982.1708333333332</v>
      </c>
      <c r="V212" s="26">
        <v>1.723</v>
      </c>
      <c r="W212" s="32">
        <v>16.464630000000003</v>
      </c>
      <c r="X212" s="32">
        <f t="shared" si="17"/>
        <v>19.787045000000003</v>
      </c>
      <c r="Y212" s="27">
        <v>12.566</v>
      </c>
      <c r="Z212" s="23">
        <v>1401.9888107941001</v>
      </c>
    </row>
    <row r="213" spans="1:26" ht="12.75">
      <c r="A213" s="1">
        <v>36746</v>
      </c>
      <c r="B213" s="17">
        <v>221</v>
      </c>
      <c r="C213" s="2">
        <v>0.787500024</v>
      </c>
      <c r="D213" s="18">
        <v>0.787500024</v>
      </c>
      <c r="E213" s="3">
        <v>2039</v>
      </c>
      <c r="F213" s="20">
        <v>0</v>
      </c>
      <c r="G213" s="2">
        <v>35.63359065</v>
      </c>
      <c r="H213" s="2">
        <v>-78.68899838</v>
      </c>
      <c r="I213" s="21">
        <v>899.5</v>
      </c>
      <c r="J213" s="4">
        <f t="shared" si="22"/>
        <v>873.1</v>
      </c>
      <c r="K213" s="22">
        <f t="shared" si="19"/>
        <v>1236.1940336542043</v>
      </c>
      <c r="L213" s="22">
        <f t="shared" si="23"/>
        <v>1408.8940336542043</v>
      </c>
      <c r="M213" s="22">
        <f t="shared" si="20"/>
        <v>1417.8940336542043</v>
      </c>
      <c r="N213" s="23">
        <f t="shared" si="21"/>
        <v>1413.3940336542043</v>
      </c>
      <c r="O213" s="4">
        <v>22.7</v>
      </c>
      <c r="P213" s="4">
        <v>67.5</v>
      </c>
      <c r="Q213" s="4">
        <v>55.4</v>
      </c>
      <c r="R213"/>
      <c r="S213" s="26">
        <v>6.296</v>
      </c>
      <c r="T213" s="17">
        <v>870.477</v>
      </c>
      <c r="U213" s="17">
        <f t="shared" si="18"/>
        <v>921.5026666666668</v>
      </c>
      <c r="V213" s="26">
        <v>1.512</v>
      </c>
      <c r="W213" s="32">
        <v>14.24796</v>
      </c>
      <c r="X213" s="32">
        <f t="shared" si="17"/>
        <v>18.495190000000004</v>
      </c>
      <c r="Y213" s="27">
        <v>12.79</v>
      </c>
      <c r="Z213" s="23">
        <v>1413.3940336542043</v>
      </c>
    </row>
    <row r="214" spans="1:26" ht="12.75">
      <c r="A214" s="1">
        <v>36746</v>
      </c>
      <c r="B214" s="17">
        <v>221</v>
      </c>
      <c r="C214" s="2">
        <v>0.787615716</v>
      </c>
      <c r="D214" s="18">
        <v>0.787615716</v>
      </c>
      <c r="E214" s="3">
        <v>2049</v>
      </c>
      <c r="F214" s="20">
        <v>0</v>
      </c>
      <c r="G214" s="2">
        <v>35.63425929</v>
      </c>
      <c r="H214" s="2">
        <v>-78.69529942</v>
      </c>
      <c r="I214" s="21">
        <v>897.7</v>
      </c>
      <c r="J214" s="4">
        <f t="shared" si="22"/>
        <v>871.3000000000001</v>
      </c>
      <c r="K214" s="22">
        <f t="shared" si="19"/>
        <v>1253.3312931986275</v>
      </c>
      <c r="L214" s="22">
        <f t="shared" si="23"/>
        <v>1426.0312931986275</v>
      </c>
      <c r="M214" s="22">
        <f t="shared" si="20"/>
        <v>1435.0312931986275</v>
      </c>
      <c r="N214" s="23">
        <f t="shared" si="21"/>
        <v>1430.5312931986275</v>
      </c>
      <c r="O214" s="4">
        <v>21.9</v>
      </c>
      <c r="P214" s="4">
        <v>75.5</v>
      </c>
      <c r="Q214" s="4">
        <v>56.1</v>
      </c>
      <c r="R214"/>
      <c r="S214" s="26">
        <v>5.098</v>
      </c>
      <c r="T214" s="17">
        <v>241.058</v>
      </c>
      <c r="U214" s="17">
        <f t="shared" si="18"/>
        <v>790.8441666666668</v>
      </c>
      <c r="V214" s="26">
        <v>1.424</v>
      </c>
      <c r="W214" s="32">
        <v>13.141290000000001</v>
      </c>
      <c r="X214" s="32">
        <f t="shared" si="17"/>
        <v>17.20352</v>
      </c>
      <c r="Y214" s="27">
        <v>13.502</v>
      </c>
      <c r="Z214" s="23">
        <v>1430.5312931986275</v>
      </c>
    </row>
    <row r="215" spans="1:26" ht="12.75">
      <c r="A215" s="1">
        <v>36746</v>
      </c>
      <c r="B215" s="17">
        <v>221</v>
      </c>
      <c r="C215" s="2">
        <v>0.787731469</v>
      </c>
      <c r="D215" s="18">
        <v>0.787731469</v>
      </c>
      <c r="E215" s="3">
        <v>2059</v>
      </c>
      <c r="F215" s="20">
        <v>0</v>
      </c>
      <c r="G215" s="2">
        <v>35.6332358</v>
      </c>
      <c r="H215" s="2">
        <v>-78.70163313</v>
      </c>
      <c r="I215" s="21">
        <v>896</v>
      </c>
      <c r="J215" s="4">
        <f t="shared" si="22"/>
        <v>869.6</v>
      </c>
      <c r="K215" s="22">
        <f t="shared" si="19"/>
        <v>1269.549021752216</v>
      </c>
      <c r="L215" s="22">
        <f t="shared" si="23"/>
        <v>1442.249021752216</v>
      </c>
      <c r="M215" s="22">
        <f t="shared" si="20"/>
        <v>1451.249021752216</v>
      </c>
      <c r="N215" s="23">
        <f t="shared" si="21"/>
        <v>1446.749021752216</v>
      </c>
      <c r="O215" s="4">
        <v>22</v>
      </c>
      <c r="P215" s="4">
        <v>74</v>
      </c>
      <c r="Q215" s="4">
        <v>56.4</v>
      </c>
      <c r="R215"/>
      <c r="S215" s="26">
        <v>5.79</v>
      </c>
      <c r="T215" s="17">
        <v>609.082</v>
      </c>
      <c r="U215" s="17">
        <f t="shared" si="18"/>
        <v>773.9163333333332</v>
      </c>
      <c r="V215" s="26">
        <v>1.313</v>
      </c>
      <c r="W215" s="32">
        <v>12.034620000000002</v>
      </c>
      <c r="X215" s="32">
        <f t="shared" si="17"/>
        <v>15.726665000000002</v>
      </c>
      <c r="Y215" s="27">
        <v>12.934</v>
      </c>
      <c r="Z215" s="23">
        <v>1446.749021752216</v>
      </c>
    </row>
    <row r="216" spans="1:26" ht="12.75">
      <c r="A216" s="1">
        <v>36746</v>
      </c>
      <c r="B216" s="17">
        <v>221</v>
      </c>
      <c r="C216" s="2">
        <v>0.787847221</v>
      </c>
      <c r="D216" s="18">
        <v>0.787847221</v>
      </c>
      <c r="E216" s="3">
        <v>2069</v>
      </c>
      <c r="F216" s="20">
        <v>0</v>
      </c>
      <c r="G216" s="2">
        <v>35.63080758</v>
      </c>
      <c r="H216" s="2">
        <v>-78.70771571</v>
      </c>
      <c r="I216" s="21">
        <v>893.8</v>
      </c>
      <c r="J216" s="4">
        <f t="shared" si="22"/>
        <v>867.4</v>
      </c>
      <c r="K216" s="22">
        <f t="shared" si="19"/>
        <v>1290.583797557629</v>
      </c>
      <c r="L216" s="22">
        <f t="shared" si="23"/>
        <v>1463.283797557629</v>
      </c>
      <c r="M216" s="22">
        <f t="shared" si="20"/>
        <v>1472.283797557629</v>
      </c>
      <c r="N216" s="23">
        <f t="shared" si="21"/>
        <v>1467.783797557629</v>
      </c>
      <c r="O216" s="4">
        <v>22.1</v>
      </c>
      <c r="P216" s="4">
        <v>70.3</v>
      </c>
      <c r="Q216" s="4">
        <v>56.6</v>
      </c>
      <c r="R216" s="24">
        <v>8.04E-06</v>
      </c>
      <c r="S216" s="26">
        <v>5.354</v>
      </c>
      <c r="T216" s="17">
        <v>399.664</v>
      </c>
      <c r="U216" s="17">
        <f t="shared" si="18"/>
        <v>616.9884999999999</v>
      </c>
      <c r="V216" s="26">
        <v>1.194</v>
      </c>
      <c r="W216" s="32">
        <v>10.927950000000001</v>
      </c>
      <c r="X216" s="32">
        <f t="shared" si="17"/>
        <v>14.249810000000002</v>
      </c>
      <c r="Y216" s="27">
        <v>13.481</v>
      </c>
      <c r="Z216" s="23">
        <v>1467.783797557629</v>
      </c>
    </row>
    <row r="217" spans="1:26" ht="12.75">
      <c r="A217" s="1">
        <v>36746</v>
      </c>
      <c r="B217" s="17">
        <v>221</v>
      </c>
      <c r="C217" s="2">
        <v>0.787962973</v>
      </c>
      <c r="D217" s="18">
        <v>0.787962973</v>
      </c>
      <c r="E217" s="3">
        <v>2079</v>
      </c>
      <c r="F217" s="20">
        <v>0</v>
      </c>
      <c r="G217" s="2">
        <v>35.62722118</v>
      </c>
      <c r="H217" s="2">
        <v>-78.71295634</v>
      </c>
      <c r="I217" s="21">
        <v>892.7</v>
      </c>
      <c r="J217" s="4">
        <f t="shared" si="22"/>
        <v>866.3000000000001</v>
      </c>
      <c r="K217" s="22">
        <f t="shared" si="19"/>
        <v>1301.1212004934614</v>
      </c>
      <c r="L217" s="22">
        <f t="shared" si="23"/>
        <v>1473.8212004934614</v>
      </c>
      <c r="M217" s="22">
        <f t="shared" si="20"/>
        <v>1482.8212004934614</v>
      </c>
      <c r="N217" s="23">
        <f t="shared" si="21"/>
        <v>1478.3212004934614</v>
      </c>
      <c r="O217" s="4">
        <v>22.1</v>
      </c>
      <c r="P217" s="4">
        <v>72.9</v>
      </c>
      <c r="Q217" s="4">
        <v>60.6</v>
      </c>
      <c r="R217"/>
      <c r="S217" s="26">
        <v>5.148</v>
      </c>
      <c r="T217" s="17">
        <v>242.804</v>
      </c>
      <c r="U217" s="17">
        <f t="shared" si="18"/>
        <v>582.5703333333332</v>
      </c>
      <c r="V217" s="26">
        <v>1.104</v>
      </c>
      <c r="W217" s="32">
        <v>9.821280000000002</v>
      </c>
      <c r="X217" s="32">
        <f t="shared" si="17"/>
        <v>12.772955000000001</v>
      </c>
      <c r="Y217" s="27">
        <v>13.507</v>
      </c>
      <c r="Z217" s="23">
        <v>1478.3212004934614</v>
      </c>
    </row>
    <row r="218" spans="1:26" ht="12.75">
      <c r="A218" s="1">
        <v>36746</v>
      </c>
      <c r="B218" s="17">
        <v>221</v>
      </c>
      <c r="C218" s="2">
        <v>0.788078725</v>
      </c>
      <c r="D218" s="18">
        <v>0.788078725</v>
      </c>
      <c r="E218" s="3">
        <v>2089</v>
      </c>
      <c r="F218" s="20">
        <v>0</v>
      </c>
      <c r="G218" s="2">
        <v>35.62229874</v>
      </c>
      <c r="H218" s="2">
        <v>-78.71641528</v>
      </c>
      <c r="I218" s="21">
        <v>890.9</v>
      </c>
      <c r="J218" s="4">
        <f t="shared" si="22"/>
        <v>864.5</v>
      </c>
      <c r="K218" s="22">
        <f t="shared" si="19"/>
        <v>1318.3931185178935</v>
      </c>
      <c r="L218" s="22">
        <f t="shared" si="23"/>
        <v>1491.0931185178936</v>
      </c>
      <c r="M218" s="22">
        <f t="shared" si="20"/>
        <v>1500.0931185178936</v>
      </c>
      <c r="N218" s="23">
        <f t="shared" si="21"/>
        <v>1495.5931185178936</v>
      </c>
      <c r="O218" s="4">
        <v>21.8</v>
      </c>
      <c r="P218" s="4">
        <v>74.2</v>
      </c>
      <c r="Q218" s="4">
        <v>58.9</v>
      </c>
      <c r="R218"/>
      <c r="S218" s="26">
        <v>5.168</v>
      </c>
      <c r="T218" s="17">
        <v>295.886</v>
      </c>
      <c r="U218" s="17">
        <f t="shared" si="18"/>
        <v>443.16183333333333</v>
      </c>
      <c r="V218" s="26">
        <v>0.951</v>
      </c>
      <c r="W218" s="32">
        <v>8.71461</v>
      </c>
      <c r="X218" s="32">
        <f t="shared" si="17"/>
        <v>11.481285000000002</v>
      </c>
      <c r="Y218" s="27">
        <v>12.505</v>
      </c>
      <c r="Z218" s="23">
        <v>1495.5931185178936</v>
      </c>
    </row>
    <row r="219" spans="1:26" ht="12.75">
      <c r="A219" s="1">
        <v>36746</v>
      </c>
      <c r="B219" s="17">
        <v>221</v>
      </c>
      <c r="C219" s="2">
        <v>0.788194418</v>
      </c>
      <c r="D219" s="18">
        <v>0.788194418</v>
      </c>
      <c r="E219" s="3">
        <v>2099</v>
      </c>
      <c r="F219" s="20">
        <v>0</v>
      </c>
      <c r="G219" s="2">
        <v>35.61645933</v>
      </c>
      <c r="H219" s="2">
        <v>-78.71726048</v>
      </c>
      <c r="I219" s="21">
        <v>888.4</v>
      </c>
      <c r="J219" s="4">
        <f t="shared" si="22"/>
        <v>862</v>
      </c>
      <c r="K219" s="22">
        <f t="shared" si="19"/>
        <v>1342.4416478424819</v>
      </c>
      <c r="L219" s="22">
        <f t="shared" si="23"/>
        <v>1515.141647842482</v>
      </c>
      <c r="M219" s="22">
        <f t="shared" si="20"/>
        <v>1524.141647842482</v>
      </c>
      <c r="N219" s="23">
        <f t="shared" si="21"/>
        <v>1519.641647842482</v>
      </c>
      <c r="O219" s="4">
        <v>21.7</v>
      </c>
      <c r="P219" s="4">
        <v>74</v>
      </c>
      <c r="Q219" s="4">
        <v>59.5</v>
      </c>
      <c r="R219"/>
      <c r="S219" s="26">
        <v>6.065</v>
      </c>
      <c r="T219" s="17">
        <v>768.909</v>
      </c>
      <c r="U219" s="17">
        <f t="shared" si="18"/>
        <v>426.2338333333334</v>
      </c>
      <c r="V219" s="26">
        <v>0.833</v>
      </c>
      <c r="W219" s="32">
        <v>6.497940000000001</v>
      </c>
      <c r="X219" s="32">
        <f t="shared" si="17"/>
        <v>10.189615000000002</v>
      </c>
      <c r="Y219" s="27">
        <v>13.313</v>
      </c>
      <c r="Z219" s="23">
        <v>1519.641647842482</v>
      </c>
    </row>
    <row r="220" spans="1:26" ht="12.75">
      <c r="A220" s="1">
        <v>36746</v>
      </c>
      <c r="B220" s="17">
        <v>221</v>
      </c>
      <c r="C220" s="2">
        <v>0.78831017</v>
      </c>
      <c r="D220" s="18">
        <v>0.78831017</v>
      </c>
      <c r="E220" s="3">
        <v>2109</v>
      </c>
      <c r="F220" s="20">
        <v>0</v>
      </c>
      <c r="G220" s="2">
        <v>35.61051247</v>
      </c>
      <c r="H220" s="2">
        <v>-78.71541562</v>
      </c>
      <c r="I220" s="21">
        <v>885.5</v>
      </c>
      <c r="J220" s="4">
        <f t="shared" si="22"/>
        <v>859.1</v>
      </c>
      <c r="K220" s="22">
        <f t="shared" si="19"/>
        <v>1370.4254741964314</v>
      </c>
      <c r="L220" s="22">
        <f t="shared" si="23"/>
        <v>1543.1254741964315</v>
      </c>
      <c r="M220" s="22">
        <f t="shared" si="20"/>
        <v>1552.1254741964315</v>
      </c>
      <c r="N220" s="23">
        <f t="shared" si="21"/>
        <v>1547.6254741964315</v>
      </c>
      <c r="O220" s="4">
        <v>21.2</v>
      </c>
      <c r="P220" s="4">
        <v>77</v>
      </c>
      <c r="Q220" s="4">
        <v>57.9</v>
      </c>
      <c r="R220"/>
      <c r="S220" s="26">
        <v>4.409</v>
      </c>
      <c r="T220" s="17">
        <v>-123.009</v>
      </c>
      <c r="U220" s="17">
        <f t="shared" si="18"/>
        <v>365.556</v>
      </c>
      <c r="V220" s="26">
        <v>0.762</v>
      </c>
      <c r="W220" s="32">
        <v>6.501270000000001</v>
      </c>
      <c r="X220" s="32">
        <f t="shared" si="17"/>
        <v>9.082945</v>
      </c>
      <c r="Y220" s="27">
        <v>13.326</v>
      </c>
      <c r="Z220" s="23">
        <v>1547.6254741964315</v>
      </c>
    </row>
    <row r="221" spans="1:26" ht="12.75">
      <c r="A221" s="1">
        <v>36746</v>
      </c>
      <c r="B221" s="17">
        <v>221</v>
      </c>
      <c r="C221" s="2">
        <v>0.788425922</v>
      </c>
      <c r="D221" s="18">
        <v>0.788425922</v>
      </c>
      <c r="E221" s="3">
        <v>2119</v>
      </c>
      <c r="F221" s="20">
        <v>0</v>
      </c>
      <c r="G221" s="2">
        <v>35.60494795</v>
      </c>
      <c r="H221" s="2">
        <v>-78.71213607</v>
      </c>
      <c r="I221" s="21">
        <v>883.9</v>
      </c>
      <c r="J221" s="4">
        <f t="shared" si="22"/>
        <v>857.5</v>
      </c>
      <c r="K221" s="22">
        <f t="shared" si="19"/>
        <v>1385.9052901614325</v>
      </c>
      <c r="L221" s="22">
        <f t="shared" si="23"/>
        <v>1558.6052901614325</v>
      </c>
      <c r="M221" s="22">
        <f t="shared" si="20"/>
        <v>1567.6052901614325</v>
      </c>
      <c r="N221" s="23">
        <f t="shared" si="21"/>
        <v>1563.1052901614325</v>
      </c>
      <c r="O221" s="4">
        <v>21</v>
      </c>
      <c r="P221" s="4">
        <v>78.2</v>
      </c>
      <c r="Q221" s="4">
        <v>58</v>
      </c>
      <c r="R221"/>
      <c r="S221" s="26">
        <v>5.292</v>
      </c>
      <c r="T221" s="17">
        <v>350.131</v>
      </c>
      <c r="U221" s="17">
        <f t="shared" si="18"/>
        <v>322.3975</v>
      </c>
      <c r="V221" s="26">
        <v>0.684</v>
      </c>
      <c r="W221" s="32">
        <v>5.3946000000000005</v>
      </c>
      <c r="X221" s="32">
        <f t="shared" si="17"/>
        <v>7.976275000000001</v>
      </c>
      <c r="Y221" s="27">
        <v>12.905</v>
      </c>
      <c r="Z221" s="23">
        <v>1563.1052901614325</v>
      </c>
    </row>
    <row r="222" spans="1:26" ht="12.75">
      <c r="A222" s="1">
        <v>36746</v>
      </c>
      <c r="B222" s="17">
        <v>221</v>
      </c>
      <c r="C222" s="2">
        <v>0.788541675</v>
      </c>
      <c r="D222" s="18">
        <v>0.788541675</v>
      </c>
      <c r="E222" s="3">
        <v>2129</v>
      </c>
      <c r="F222" s="20">
        <v>0</v>
      </c>
      <c r="G222" s="2">
        <v>35.59967909</v>
      </c>
      <c r="H222" s="2">
        <v>-78.70837706</v>
      </c>
      <c r="I222" s="21">
        <v>882.1</v>
      </c>
      <c r="J222" s="4">
        <f t="shared" si="22"/>
        <v>855.7</v>
      </c>
      <c r="K222" s="22">
        <f t="shared" si="19"/>
        <v>1403.3546457178552</v>
      </c>
      <c r="L222" s="22">
        <f t="shared" si="23"/>
        <v>1576.0546457178552</v>
      </c>
      <c r="M222" s="22">
        <f t="shared" si="20"/>
        <v>1585.0546457178552</v>
      </c>
      <c r="N222" s="23">
        <f t="shared" si="21"/>
        <v>1580.5546457178552</v>
      </c>
      <c r="O222" s="4">
        <v>21</v>
      </c>
      <c r="P222" s="4">
        <v>77.5</v>
      </c>
      <c r="Q222" s="4">
        <v>56.4</v>
      </c>
      <c r="R222" s="24">
        <v>1.55E-05</v>
      </c>
      <c r="S222" s="26">
        <v>5.363</v>
      </c>
      <c r="T222" s="17">
        <v>403.213</v>
      </c>
      <c r="U222" s="17">
        <f t="shared" si="18"/>
        <v>322.989</v>
      </c>
      <c r="V222" s="26">
        <v>0.683</v>
      </c>
      <c r="W222" s="32">
        <v>5.397930000000001</v>
      </c>
      <c r="X222" s="32">
        <f t="shared" si="17"/>
        <v>7.054605000000001</v>
      </c>
      <c r="Y222" s="27">
        <v>13.463</v>
      </c>
      <c r="Z222" s="23">
        <v>1580.5546457178552</v>
      </c>
    </row>
    <row r="223" spans="1:26" ht="12.75">
      <c r="A223" s="1">
        <v>36746</v>
      </c>
      <c r="B223" s="17">
        <v>221</v>
      </c>
      <c r="C223" s="2">
        <v>0.788657427</v>
      </c>
      <c r="D223" s="18">
        <v>0.788657427</v>
      </c>
      <c r="E223" s="3">
        <v>2139</v>
      </c>
      <c r="F223" s="20">
        <v>0</v>
      </c>
      <c r="G223" s="2">
        <v>35.59583278</v>
      </c>
      <c r="H223" s="2">
        <v>-78.70268353</v>
      </c>
      <c r="I223" s="21">
        <v>881.3</v>
      </c>
      <c r="J223" s="4">
        <f t="shared" si="22"/>
        <v>854.9</v>
      </c>
      <c r="K223" s="22">
        <f t="shared" si="19"/>
        <v>1411.1217000636113</v>
      </c>
      <c r="L223" s="22">
        <f t="shared" si="23"/>
        <v>1583.8217000636114</v>
      </c>
      <c r="M223" s="22">
        <f t="shared" si="20"/>
        <v>1592.8217000636114</v>
      </c>
      <c r="N223" s="23">
        <f t="shared" si="21"/>
        <v>1588.3217000636114</v>
      </c>
      <c r="O223" s="4">
        <v>21</v>
      </c>
      <c r="P223" s="4">
        <v>77.6</v>
      </c>
      <c r="Q223" s="4">
        <v>56</v>
      </c>
      <c r="R223"/>
      <c r="S223" s="26">
        <v>5.601</v>
      </c>
      <c r="T223" s="17">
        <v>508.737</v>
      </c>
      <c r="U223" s="17">
        <f t="shared" si="18"/>
        <v>367.3111666666666</v>
      </c>
      <c r="V223" s="26">
        <v>0.533</v>
      </c>
      <c r="W223" s="32">
        <v>3.1812600000000004</v>
      </c>
      <c r="X223" s="32">
        <f t="shared" si="17"/>
        <v>5.947935000000001</v>
      </c>
      <c r="Y223" s="27">
        <v>13.525</v>
      </c>
      <c r="Z223" s="23">
        <v>1588.3217000636114</v>
      </c>
    </row>
    <row r="224" spans="1:26" ht="12.75">
      <c r="A224" s="1">
        <v>36746</v>
      </c>
      <c r="B224" s="17">
        <v>221</v>
      </c>
      <c r="C224" s="2">
        <v>0.788773119</v>
      </c>
      <c r="D224" s="18">
        <v>0.788773119</v>
      </c>
      <c r="E224" s="3">
        <v>2149</v>
      </c>
      <c r="F224" s="20">
        <v>0</v>
      </c>
      <c r="G224" s="2">
        <v>35.59492197</v>
      </c>
      <c r="H224" s="2">
        <v>-78.69531088</v>
      </c>
      <c r="I224" s="21">
        <v>878.2</v>
      </c>
      <c r="J224" s="4">
        <f t="shared" si="22"/>
        <v>851.8000000000001</v>
      </c>
      <c r="K224" s="22">
        <f t="shared" si="19"/>
        <v>1441.287842400155</v>
      </c>
      <c r="L224" s="22">
        <f t="shared" si="23"/>
        <v>1613.987842400155</v>
      </c>
      <c r="M224" s="22">
        <f t="shared" si="20"/>
        <v>1622.987842400155</v>
      </c>
      <c r="N224" s="23">
        <f t="shared" si="21"/>
        <v>1618.487842400155</v>
      </c>
      <c r="O224" s="4">
        <v>20.8</v>
      </c>
      <c r="P224" s="4">
        <v>77.4</v>
      </c>
      <c r="Q224" s="4">
        <v>58.4</v>
      </c>
      <c r="R224"/>
      <c r="S224" s="26">
        <v>5.373</v>
      </c>
      <c r="T224" s="17">
        <v>404.318</v>
      </c>
      <c r="U224" s="17">
        <f t="shared" si="18"/>
        <v>385.3831666666667</v>
      </c>
      <c r="V224" s="26">
        <v>0.532</v>
      </c>
      <c r="W224" s="32">
        <v>3.1845900000000005</v>
      </c>
      <c r="X224" s="32">
        <f t="shared" si="17"/>
        <v>5.026265000000001</v>
      </c>
      <c r="Y224" s="27">
        <v>13.493</v>
      </c>
      <c r="Z224" s="23">
        <v>1618.487842400155</v>
      </c>
    </row>
    <row r="225" spans="1:26" ht="12.75">
      <c r="A225" s="1">
        <v>36746</v>
      </c>
      <c r="B225" s="17">
        <v>221</v>
      </c>
      <c r="C225" s="2">
        <v>0.788888872</v>
      </c>
      <c r="D225" s="18">
        <v>0.788888872</v>
      </c>
      <c r="E225" s="3">
        <v>2159</v>
      </c>
      <c r="F225" s="20">
        <v>0</v>
      </c>
      <c r="G225" s="2">
        <v>35.59626037</v>
      </c>
      <c r="H225" s="2">
        <v>-78.68797681</v>
      </c>
      <c r="I225" s="21">
        <v>876.3</v>
      </c>
      <c r="J225" s="4">
        <f t="shared" si="22"/>
        <v>849.9</v>
      </c>
      <c r="K225" s="22">
        <f t="shared" si="19"/>
        <v>1459.831080530375</v>
      </c>
      <c r="L225" s="22">
        <f t="shared" si="23"/>
        <v>1632.531080530375</v>
      </c>
      <c r="M225" s="22">
        <f t="shared" si="20"/>
        <v>1641.531080530375</v>
      </c>
      <c r="N225" s="23">
        <f t="shared" si="21"/>
        <v>1637.031080530375</v>
      </c>
      <c r="O225" s="4">
        <v>20.4</v>
      </c>
      <c r="P225" s="4">
        <v>78.6</v>
      </c>
      <c r="Q225" s="4">
        <v>55</v>
      </c>
      <c r="R225"/>
      <c r="S225" s="26">
        <v>4.28</v>
      </c>
      <c r="T225" s="17">
        <v>-172.542</v>
      </c>
      <c r="U225" s="17">
        <f t="shared" si="18"/>
        <v>228.4746666666667</v>
      </c>
      <c r="V225" s="26">
        <v>0.544</v>
      </c>
      <c r="W225" s="32">
        <v>3.18792</v>
      </c>
      <c r="X225" s="32">
        <f t="shared" si="17"/>
        <v>4.474595000000001</v>
      </c>
      <c r="Y225" s="27">
        <v>12.806</v>
      </c>
      <c r="Z225" s="23">
        <v>1637.031080530375</v>
      </c>
    </row>
    <row r="226" spans="1:26" ht="12.75">
      <c r="A226" s="1">
        <v>36746</v>
      </c>
      <c r="B226" s="17">
        <v>221</v>
      </c>
      <c r="C226" s="2">
        <v>0.789004624</v>
      </c>
      <c r="D226" s="18">
        <v>0.789004624</v>
      </c>
      <c r="E226" s="3">
        <v>2169</v>
      </c>
      <c r="F226" s="20">
        <v>0</v>
      </c>
      <c r="G226" s="2">
        <v>35.59874629</v>
      </c>
      <c r="H226" s="2">
        <v>-78.68118405</v>
      </c>
      <c r="I226" s="21">
        <v>874.4</v>
      </c>
      <c r="J226" s="4">
        <f t="shared" si="22"/>
        <v>848</v>
      </c>
      <c r="K226" s="22">
        <f t="shared" si="19"/>
        <v>1478.4158195520818</v>
      </c>
      <c r="L226" s="22">
        <f t="shared" si="23"/>
        <v>1651.1158195520818</v>
      </c>
      <c r="M226" s="22">
        <f t="shared" si="20"/>
        <v>1660.1158195520818</v>
      </c>
      <c r="N226" s="23">
        <f t="shared" si="21"/>
        <v>1655.6158195520818</v>
      </c>
      <c r="O226" s="4">
        <v>20.3</v>
      </c>
      <c r="P226" s="4">
        <v>79</v>
      </c>
      <c r="Q226" s="4">
        <v>57.9</v>
      </c>
      <c r="R226"/>
      <c r="S226" s="26">
        <v>5.118</v>
      </c>
      <c r="T226" s="17">
        <v>248.04</v>
      </c>
      <c r="U226" s="17">
        <f t="shared" si="18"/>
        <v>290.3161666666667</v>
      </c>
      <c r="V226" s="26">
        <v>0.454</v>
      </c>
      <c r="W226" s="32">
        <v>3.19125</v>
      </c>
      <c r="X226" s="32">
        <f t="shared" si="17"/>
        <v>3.9229249999999998</v>
      </c>
      <c r="Y226" s="27">
        <v>12.52</v>
      </c>
      <c r="Z226" s="23">
        <v>1655.6158195520818</v>
      </c>
    </row>
    <row r="227" spans="1:26" ht="12.75">
      <c r="A227" s="1">
        <v>36746</v>
      </c>
      <c r="B227" s="17">
        <v>221</v>
      </c>
      <c r="C227" s="2">
        <v>0.789120376</v>
      </c>
      <c r="D227" s="18">
        <v>0.789120376</v>
      </c>
      <c r="E227" s="3">
        <v>2179</v>
      </c>
      <c r="F227" s="20">
        <v>0</v>
      </c>
      <c r="G227" s="2">
        <v>35.60176728</v>
      </c>
      <c r="H227" s="2">
        <v>-78.67510329</v>
      </c>
      <c r="I227" s="21">
        <v>873.8</v>
      </c>
      <c r="J227" s="4">
        <f t="shared" si="22"/>
        <v>847.4</v>
      </c>
      <c r="K227" s="22">
        <f t="shared" si="19"/>
        <v>1484.2933363990842</v>
      </c>
      <c r="L227" s="22">
        <f t="shared" si="23"/>
        <v>1656.9933363990842</v>
      </c>
      <c r="M227" s="22">
        <f t="shared" si="20"/>
        <v>1665.9933363990842</v>
      </c>
      <c r="N227" s="23">
        <f t="shared" si="21"/>
        <v>1661.4933363990842</v>
      </c>
      <c r="O227" s="4">
        <v>20.3</v>
      </c>
      <c r="P227" s="4">
        <v>78.3</v>
      </c>
      <c r="Q227" s="4">
        <v>59.6</v>
      </c>
      <c r="R227"/>
      <c r="S227" s="26">
        <v>5.61</v>
      </c>
      <c r="T227" s="17">
        <v>511.064</v>
      </c>
      <c r="U227" s="17">
        <f t="shared" si="18"/>
        <v>317.1383333333334</v>
      </c>
      <c r="V227" s="26">
        <v>0.493</v>
      </c>
      <c r="W227" s="32">
        <v>3.19347</v>
      </c>
      <c r="X227" s="32">
        <f t="shared" si="17"/>
        <v>3.55607</v>
      </c>
      <c r="Y227" s="27">
        <v>13.036</v>
      </c>
      <c r="Z227" s="23">
        <v>1661.4933363990842</v>
      </c>
    </row>
    <row r="228" spans="1:26" ht="12.75">
      <c r="A228" s="1">
        <v>36746</v>
      </c>
      <c r="B228" s="17">
        <v>221</v>
      </c>
      <c r="C228" s="2">
        <v>0.789236128</v>
      </c>
      <c r="D228" s="18">
        <v>0.789236128</v>
      </c>
      <c r="E228" s="3">
        <v>2189</v>
      </c>
      <c r="F228" s="20">
        <v>0</v>
      </c>
      <c r="G228" s="2">
        <v>35.60602032</v>
      </c>
      <c r="H228" s="2">
        <v>-78.6705379</v>
      </c>
      <c r="I228" s="21">
        <v>872.4</v>
      </c>
      <c r="J228" s="4">
        <f t="shared" si="22"/>
        <v>846</v>
      </c>
      <c r="K228" s="22">
        <f t="shared" si="19"/>
        <v>1498.0237421738286</v>
      </c>
      <c r="L228" s="22">
        <f t="shared" si="23"/>
        <v>1670.7237421738287</v>
      </c>
      <c r="M228" s="22">
        <f t="shared" si="20"/>
        <v>1679.7237421738287</v>
      </c>
      <c r="N228" s="23">
        <f t="shared" si="21"/>
        <v>1675.2237421738287</v>
      </c>
      <c r="O228" s="4">
        <v>20.3</v>
      </c>
      <c r="P228" s="4">
        <v>76</v>
      </c>
      <c r="Q228" s="4">
        <v>56.4</v>
      </c>
      <c r="R228" s="24">
        <v>8.08E-06</v>
      </c>
      <c r="S228" s="26">
        <v>4.928</v>
      </c>
      <c r="T228" s="17">
        <v>144.146</v>
      </c>
      <c r="U228" s="17">
        <f t="shared" si="18"/>
        <v>273.96049999999997</v>
      </c>
      <c r="V228" s="26">
        <v>0.392</v>
      </c>
      <c r="W228" s="32">
        <v>2.0868</v>
      </c>
      <c r="X228" s="32">
        <f aca="true" t="shared" si="24" ref="X228:X249">AVERAGE(W223:W228)</f>
        <v>3.004215</v>
      </c>
      <c r="Y228" s="27">
        <v>13.377</v>
      </c>
      <c r="Z228" s="23">
        <v>1675.2237421738287</v>
      </c>
    </row>
    <row r="229" spans="1:26" ht="12.75">
      <c r="A229" s="1">
        <v>36746</v>
      </c>
      <c r="B229" s="17">
        <v>221</v>
      </c>
      <c r="C229" s="2">
        <v>0.789351881</v>
      </c>
      <c r="D229" s="18">
        <v>0.789351881</v>
      </c>
      <c r="E229" s="3">
        <v>2199</v>
      </c>
      <c r="F229" s="20">
        <v>0</v>
      </c>
      <c r="G229" s="2">
        <v>35.61157693</v>
      </c>
      <c r="H229" s="2">
        <v>-78.66863509</v>
      </c>
      <c r="I229" s="21">
        <v>870.4</v>
      </c>
      <c r="J229" s="4">
        <f t="shared" si="22"/>
        <v>844</v>
      </c>
      <c r="K229" s="22">
        <f t="shared" si="19"/>
        <v>1517.6780741231667</v>
      </c>
      <c r="L229" s="22">
        <f t="shared" si="23"/>
        <v>1690.3780741231667</v>
      </c>
      <c r="M229" s="22">
        <f t="shared" si="20"/>
        <v>1699.3780741231667</v>
      </c>
      <c r="N229" s="23">
        <f t="shared" si="21"/>
        <v>1694.8780741231667</v>
      </c>
      <c r="O229" s="4">
        <v>20.1</v>
      </c>
      <c r="P229" s="4">
        <v>75.5</v>
      </c>
      <c r="Q229" s="4">
        <v>55.4</v>
      </c>
      <c r="R229"/>
      <c r="S229" s="26">
        <v>5.503</v>
      </c>
      <c r="T229" s="17">
        <v>459.786</v>
      </c>
      <c r="U229" s="17">
        <f t="shared" si="18"/>
        <v>265.802</v>
      </c>
      <c r="V229" s="26">
        <v>0.393</v>
      </c>
      <c r="W229" s="32">
        <v>2.09124</v>
      </c>
      <c r="X229" s="32">
        <f t="shared" si="24"/>
        <v>2.822545</v>
      </c>
      <c r="Y229" s="27">
        <v>12.893</v>
      </c>
      <c r="Z229" s="23">
        <v>1694.8780741231667</v>
      </c>
    </row>
    <row r="230" spans="1:26" ht="12.75">
      <c r="A230" s="1">
        <v>36746</v>
      </c>
      <c r="B230" s="17">
        <v>221</v>
      </c>
      <c r="C230" s="2">
        <v>0.789467573</v>
      </c>
      <c r="D230" s="18">
        <v>0.789467573</v>
      </c>
      <c r="E230" s="3">
        <v>2209</v>
      </c>
      <c r="F230" s="20">
        <v>0</v>
      </c>
      <c r="G230" s="2">
        <v>35.6172613</v>
      </c>
      <c r="H230" s="2">
        <v>-78.669774</v>
      </c>
      <c r="I230" s="21">
        <v>867.5</v>
      </c>
      <c r="J230" s="4">
        <f t="shared" si="22"/>
        <v>841.1</v>
      </c>
      <c r="K230" s="22">
        <f t="shared" si="19"/>
        <v>1546.2597402000245</v>
      </c>
      <c r="L230" s="22">
        <f t="shared" si="23"/>
        <v>1718.9597402000245</v>
      </c>
      <c r="M230" s="22">
        <f t="shared" si="20"/>
        <v>1727.9597402000245</v>
      </c>
      <c r="N230" s="23">
        <f t="shared" si="21"/>
        <v>1723.4597402000245</v>
      </c>
      <c r="O230" s="4">
        <v>20.1</v>
      </c>
      <c r="P230" s="4">
        <v>74</v>
      </c>
      <c r="Q230" s="4">
        <v>58.9</v>
      </c>
      <c r="R230"/>
      <c r="S230" s="26">
        <v>4.814</v>
      </c>
      <c r="T230" s="17">
        <v>92.867</v>
      </c>
      <c r="U230" s="17">
        <f aca="true" t="shared" si="25" ref="U230:U249">AVERAGE(T225:T230)</f>
        <v>213.8935</v>
      </c>
      <c r="V230" s="26">
        <v>0.383</v>
      </c>
      <c r="W230" s="32">
        <v>2.09457</v>
      </c>
      <c r="X230" s="32">
        <f t="shared" si="24"/>
        <v>2.640875</v>
      </c>
      <c r="Y230" s="27">
        <v>13.137</v>
      </c>
      <c r="Z230" s="23">
        <v>1723.4597402000245</v>
      </c>
    </row>
    <row r="231" spans="1:26" ht="12.75">
      <c r="A231" s="1">
        <v>36746</v>
      </c>
      <c r="B231" s="17">
        <v>221</v>
      </c>
      <c r="C231" s="2">
        <v>0.789583325</v>
      </c>
      <c r="D231" s="18">
        <v>0.789583325</v>
      </c>
      <c r="E231" s="3">
        <v>2219</v>
      </c>
      <c r="F231" s="20">
        <v>0</v>
      </c>
      <c r="G231" s="2">
        <v>35.62263893</v>
      </c>
      <c r="H231" s="2">
        <v>-78.67142809</v>
      </c>
      <c r="I231" s="21">
        <v>865.1</v>
      </c>
      <c r="J231" s="4">
        <f t="shared" si="22"/>
        <v>838.7</v>
      </c>
      <c r="K231" s="22">
        <f t="shared" si="19"/>
        <v>1569.9881565037715</v>
      </c>
      <c r="L231" s="22">
        <f t="shared" si="23"/>
        <v>1742.6881565037716</v>
      </c>
      <c r="M231" s="22">
        <f t="shared" si="20"/>
        <v>1751.6881565037716</v>
      </c>
      <c r="N231" s="23">
        <f t="shared" si="21"/>
        <v>1747.1881565037716</v>
      </c>
      <c r="O231" s="4">
        <v>20</v>
      </c>
      <c r="P231" s="4">
        <v>73.4</v>
      </c>
      <c r="Q231" s="4">
        <v>57</v>
      </c>
      <c r="R231"/>
      <c r="S231" s="26">
        <v>4.654</v>
      </c>
      <c r="T231" s="17">
        <v>40.891</v>
      </c>
      <c r="U231" s="17">
        <f t="shared" si="25"/>
        <v>249.4656666666667</v>
      </c>
      <c r="V231" s="26">
        <v>0.394</v>
      </c>
      <c r="W231" s="32">
        <v>2.0967900000000004</v>
      </c>
      <c r="X231" s="32">
        <f t="shared" si="24"/>
        <v>2.45902</v>
      </c>
      <c r="Y231" s="27">
        <v>13.131</v>
      </c>
      <c r="Z231" s="23">
        <v>1747.1881565037716</v>
      </c>
    </row>
    <row r="232" spans="1:26" ht="12.75">
      <c r="A232" s="1">
        <v>36746</v>
      </c>
      <c r="B232" s="17">
        <v>221</v>
      </c>
      <c r="C232" s="2">
        <v>0.789699078</v>
      </c>
      <c r="D232" s="18">
        <v>0.789699078</v>
      </c>
      <c r="E232" s="3">
        <v>2229</v>
      </c>
      <c r="F232" s="20">
        <v>0</v>
      </c>
      <c r="G232" s="2">
        <v>35.62789322</v>
      </c>
      <c r="H232" s="2">
        <v>-78.67336668</v>
      </c>
      <c r="I232" s="21">
        <v>862.8</v>
      </c>
      <c r="J232" s="4">
        <f t="shared" si="22"/>
        <v>836.4</v>
      </c>
      <c r="K232" s="22">
        <f t="shared" si="19"/>
        <v>1592.7916908097159</v>
      </c>
      <c r="L232" s="22">
        <f t="shared" si="23"/>
        <v>1765.491690809716</v>
      </c>
      <c r="M232" s="22">
        <f t="shared" si="20"/>
        <v>1774.491690809716</v>
      </c>
      <c r="N232" s="23">
        <f t="shared" si="21"/>
        <v>1769.991690809716</v>
      </c>
      <c r="O232" s="4">
        <v>19.9</v>
      </c>
      <c r="P232" s="4">
        <v>73.5</v>
      </c>
      <c r="Q232" s="4">
        <v>55.4</v>
      </c>
      <c r="R232"/>
      <c r="S232" s="26">
        <v>5.866</v>
      </c>
      <c r="T232" s="17">
        <v>671.473</v>
      </c>
      <c r="U232" s="17">
        <f t="shared" si="25"/>
        <v>320.03783333333337</v>
      </c>
      <c r="V232" s="26">
        <v>0.373</v>
      </c>
      <c r="W232" s="32">
        <v>2.10012</v>
      </c>
      <c r="X232" s="32">
        <f t="shared" si="24"/>
        <v>2.277165</v>
      </c>
      <c r="Y232" s="27">
        <v>13.438</v>
      </c>
      <c r="Z232" s="23">
        <v>1769.991690809716</v>
      </c>
    </row>
    <row r="233" spans="1:26" ht="12.75">
      <c r="A233" s="1">
        <v>36746</v>
      </c>
      <c r="B233" s="17">
        <v>221</v>
      </c>
      <c r="C233" s="2">
        <v>0.78981483</v>
      </c>
      <c r="D233" s="18">
        <v>0.78981483</v>
      </c>
      <c r="E233" s="3">
        <v>2239</v>
      </c>
      <c r="F233" s="20">
        <v>0</v>
      </c>
      <c r="G233" s="2">
        <v>35.63289005</v>
      </c>
      <c r="H233" s="2">
        <v>-78.67572481</v>
      </c>
      <c r="I233" s="21">
        <v>860.3</v>
      </c>
      <c r="J233" s="4">
        <f t="shared" si="22"/>
        <v>833.9</v>
      </c>
      <c r="K233" s="22">
        <f t="shared" si="19"/>
        <v>1617.6493737795606</v>
      </c>
      <c r="L233" s="22">
        <f t="shared" si="23"/>
        <v>1790.3493737795607</v>
      </c>
      <c r="M233" s="22">
        <f t="shared" si="20"/>
        <v>1799.3493737795607</v>
      </c>
      <c r="N233" s="23">
        <f t="shared" si="21"/>
        <v>1794.8493737795607</v>
      </c>
      <c r="O233" s="4">
        <v>20</v>
      </c>
      <c r="P233" s="4">
        <v>69.8</v>
      </c>
      <c r="Q233" s="4">
        <v>58.4</v>
      </c>
      <c r="R233"/>
      <c r="S233" s="26">
        <v>5.679</v>
      </c>
      <c r="T233" s="17">
        <v>567.113</v>
      </c>
      <c r="U233" s="17">
        <f t="shared" si="25"/>
        <v>329.37933333333336</v>
      </c>
      <c r="V233" s="26">
        <v>0.352</v>
      </c>
      <c r="W233" s="32">
        <v>2.10456</v>
      </c>
      <c r="X233" s="32">
        <f t="shared" si="24"/>
        <v>2.09568</v>
      </c>
      <c r="Y233" s="27">
        <v>13.469</v>
      </c>
      <c r="Z233" s="23">
        <v>1794.8493737795607</v>
      </c>
    </row>
    <row r="234" spans="1:26" ht="12.75">
      <c r="A234" s="1">
        <v>36746</v>
      </c>
      <c r="B234" s="17">
        <v>221</v>
      </c>
      <c r="C234" s="2">
        <v>0.789930582</v>
      </c>
      <c r="D234" s="18">
        <v>0.789930582</v>
      </c>
      <c r="E234" s="3">
        <v>2249</v>
      </c>
      <c r="F234" s="20">
        <v>0</v>
      </c>
      <c r="G234" s="2">
        <v>35.63724085</v>
      </c>
      <c r="H234" s="2">
        <v>-78.679301</v>
      </c>
      <c r="I234" s="21">
        <v>858.2</v>
      </c>
      <c r="J234" s="4">
        <f t="shared" si="22"/>
        <v>831.8000000000001</v>
      </c>
      <c r="K234" s="22">
        <f t="shared" si="19"/>
        <v>1638.5874864292214</v>
      </c>
      <c r="L234" s="22">
        <f t="shared" si="23"/>
        <v>1811.2874864292214</v>
      </c>
      <c r="M234" s="22">
        <f t="shared" si="20"/>
        <v>1820.2874864292214</v>
      </c>
      <c r="N234" s="23">
        <f t="shared" si="21"/>
        <v>1815.7874864292214</v>
      </c>
      <c r="O234" s="4">
        <v>19.7</v>
      </c>
      <c r="P234" s="4">
        <v>69.6</v>
      </c>
      <c r="Q234" s="4">
        <v>56</v>
      </c>
      <c r="R234" s="24">
        <v>-2.54E-06</v>
      </c>
      <c r="S234" s="26">
        <v>4.539</v>
      </c>
      <c r="T234" s="17">
        <v>-62.305</v>
      </c>
      <c r="U234" s="17">
        <f t="shared" si="25"/>
        <v>294.9708333333333</v>
      </c>
      <c r="V234" s="26">
        <v>0.343</v>
      </c>
      <c r="W234" s="32">
        <v>0.9967800000000001</v>
      </c>
      <c r="X234" s="32">
        <f t="shared" si="24"/>
        <v>1.9140100000000002</v>
      </c>
      <c r="Y234" s="27">
        <v>12.479</v>
      </c>
      <c r="Z234" s="23">
        <v>1815.7874864292214</v>
      </c>
    </row>
    <row r="235" spans="1:26" ht="12.75">
      <c r="A235" s="1">
        <v>36746</v>
      </c>
      <c r="B235" s="17">
        <v>221</v>
      </c>
      <c r="C235" s="2">
        <v>0.790046275</v>
      </c>
      <c r="D235" s="18">
        <v>0.790046275</v>
      </c>
      <c r="E235" s="3">
        <v>2259</v>
      </c>
      <c r="F235" s="20">
        <v>0</v>
      </c>
      <c r="G235" s="2">
        <v>35.64017355</v>
      </c>
      <c r="H235" s="2">
        <v>-78.6843219</v>
      </c>
      <c r="I235" s="21">
        <v>855.9</v>
      </c>
      <c r="J235" s="4">
        <f t="shared" si="22"/>
        <v>829.5</v>
      </c>
      <c r="K235" s="22">
        <f t="shared" si="19"/>
        <v>1661.5804441829978</v>
      </c>
      <c r="L235" s="22">
        <f t="shared" si="23"/>
        <v>1834.2804441829978</v>
      </c>
      <c r="M235" s="22">
        <f t="shared" si="20"/>
        <v>1843.2804441829978</v>
      </c>
      <c r="N235" s="23">
        <f t="shared" si="21"/>
        <v>1838.7804441829978</v>
      </c>
      <c r="O235" s="4">
        <v>19.9</v>
      </c>
      <c r="P235" s="4">
        <v>66.3</v>
      </c>
      <c r="Q235" s="4">
        <v>55</v>
      </c>
      <c r="R235"/>
      <c r="S235" s="26">
        <v>5.284</v>
      </c>
      <c r="T235" s="17">
        <v>358.218</v>
      </c>
      <c r="U235" s="17">
        <f t="shared" si="25"/>
        <v>278.04283333333336</v>
      </c>
      <c r="V235" s="26">
        <v>0.324</v>
      </c>
      <c r="W235" s="32">
        <v>1.00011</v>
      </c>
      <c r="X235" s="32">
        <f t="shared" si="24"/>
        <v>1.7321549999999997</v>
      </c>
      <c r="Y235" s="27">
        <v>12.798</v>
      </c>
      <c r="Z235" s="23">
        <v>1838.7804441829978</v>
      </c>
    </row>
    <row r="236" spans="1:26" ht="12.75">
      <c r="A236" s="1">
        <v>36746</v>
      </c>
      <c r="B236" s="17">
        <v>221</v>
      </c>
      <c r="C236" s="2">
        <v>0.790162027</v>
      </c>
      <c r="D236" s="18">
        <v>0.790162027</v>
      </c>
      <c r="E236" s="3">
        <v>2269</v>
      </c>
      <c r="F236" s="20">
        <v>0</v>
      </c>
      <c r="G236" s="2">
        <v>35.64123013</v>
      </c>
      <c r="H236" s="2">
        <v>-78.69036918</v>
      </c>
      <c r="I236" s="21">
        <v>852.9</v>
      </c>
      <c r="J236" s="4">
        <f t="shared" si="22"/>
        <v>826.5</v>
      </c>
      <c r="K236" s="22">
        <f t="shared" si="19"/>
        <v>1691.6672574300649</v>
      </c>
      <c r="L236" s="22">
        <f t="shared" si="23"/>
        <v>1864.367257430065</v>
      </c>
      <c r="M236" s="22">
        <f t="shared" si="20"/>
        <v>1873.367257430065</v>
      </c>
      <c r="N236" s="23">
        <f t="shared" si="21"/>
        <v>1868.867257430065</v>
      </c>
      <c r="O236" s="4">
        <v>19.6</v>
      </c>
      <c r="P236" s="4">
        <v>66.4</v>
      </c>
      <c r="Q236" s="4">
        <v>51.5</v>
      </c>
      <c r="R236"/>
      <c r="S236" s="26">
        <v>4.685</v>
      </c>
      <c r="T236" s="17">
        <v>43.8</v>
      </c>
      <c r="U236" s="17">
        <f t="shared" si="25"/>
        <v>269.86499999999995</v>
      </c>
      <c r="V236" s="26">
        <v>0.313</v>
      </c>
      <c r="W236" s="32">
        <v>1.00344</v>
      </c>
      <c r="X236" s="32">
        <f t="shared" si="24"/>
        <v>1.5503</v>
      </c>
      <c r="Y236" s="27">
        <v>13.146</v>
      </c>
      <c r="Z236" s="23">
        <v>1868.867257430065</v>
      </c>
    </row>
    <row r="237" spans="1:26" ht="12.75">
      <c r="A237" s="1">
        <v>36746</v>
      </c>
      <c r="B237" s="17">
        <v>221</v>
      </c>
      <c r="C237" s="2">
        <v>0.790277779</v>
      </c>
      <c r="D237" s="18">
        <v>0.790277779</v>
      </c>
      <c r="E237" s="3">
        <v>2279</v>
      </c>
      <c r="F237" s="20">
        <v>0</v>
      </c>
      <c r="G237" s="2">
        <v>35.64052266</v>
      </c>
      <c r="H237" s="2">
        <v>-78.69664389</v>
      </c>
      <c r="I237" s="21">
        <v>852.2</v>
      </c>
      <c r="J237" s="4">
        <f t="shared" si="22"/>
        <v>825.8000000000001</v>
      </c>
      <c r="K237" s="22">
        <f t="shared" si="19"/>
        <v>1698.7032270580496</v>
      </c>
      <c r="L237" s="22">
        <f t="shared" si="23"/>
        <v>1871.4032270580497</v>
      </c>
      <c r="M237" s="22">
        <f t="shared" si="20"/>
        <v>1880.4032270580497</v>
      </c>
      <c r="N237" s="23">
        <f t="shared" si="21"/>
        <v>1875.9032270580497</v>
      </c>
      <c r="O237" s="4">
        <v>19.5</v>
      </c>
      <c r="P237" s="4">
        <v>68.2</v>
      </c>
      <c r="Q237" s="4">
        <v>50.8</v>
      </c>
      <c r="R237"/>
      <c r="S237" s="26">
        <v>6.218</v>
      </c>
      <c r="T237" s="17">
        <v>831.94</v>
      </c>
      <c r="U237" s="17">
        <f t="shared" si="25"/>
        <v>401.7065</v>
      </c>
      <c r="V237" s="26">
        <v>0.303</v>
      </c>
      <c r="W237" s="32">
        <v>1.0067700000000002</v>
      </c>
      <c r="X237" s="32">
        <f t="shared" si="24"/>
        <v>1.3686300000000002</v>
      </c>
      <c r="Y237" s="27">
        <v>12.993</v>
      </c>
      <c r="Z237" s="23">
        <v>1875.9032270580497</v>
      </c>
    </row>
    <row r="238" spans="1:26" ht="12.75">
      <c r="A238" s="1">
        <v>36746</v>
      </c>
      <c r="B238" s="17">
        <v>221</v>
      </c>
      <c r="C238" s="2">
        <v>0.790393531</v>
      </c>
      <c r="D238" s="18">
        <v>0.790393531</v>
      </c>
      <c r="E238" s="3">
        <v>2289</v>
      </c>
      <c r="F238" s="20">
        <v>0</v>
      </c>
      <c r="G238" s="2">
        <v>35.63845047</v>
      </c>
      <c r="H238" s="2">
        <v>-78.70239849</v>
      </c>
      <c r="I238" s="21">
        <v>850.5</v>
      </c>
      <c r="J238" s="4">
        <f t="shared" si="22"/>
        <v>824.1</v>
      </c>
      <c r="K238" s="22">
        <f t="shared" si="19"/>
        <v>1715.8154427415313</v>
      </c>
      <c r="L238" s="22">
        <f t="shared" si="23"/>
        <v>1888.5154427415314</v>
      </c>
      <c r="M238" s="22">
        <f t="shared" si="20"/>
        <v>1897.5154427415314</v>
      </c>
      <c r="N238" s="23">
        <f t="shared" si="21"/>
        <v>1893.0154427415314</v>
      </c>
      <c r="O238" s="4">
        <v>19.4</v>
      </c>
      <c r="P238" s="4">
        <v>68.6</v>
      </c>
      <c r="Q238" s="4">
        <v>48.6</v>
      </c>
      <c r="R238"/>
      <c r="S238" s="26">
        <v>4.201</v>
      </c>
      <c r="T238" s="17">
        <v>-217.478</v>
      </c>
      <c r="U238" s="17">
        <f t="shared" si="25"/>
        <v>253.548</v>
      </c>
      <c r="V238" s="26">
        <v>0.324</v>
      </c>
      <c r="W238" s="32">
        <v>1.0101000000000002</v>
      </c>
      <c r="X238" s="32">
        <f t="shared" si="24"/>
        <v>1.1869600000000002</v>
      </c>
      <c r="Y238" s="27">
        <v>12.738</v>
      </c>
      <c r="Z238" s="23">
        <v>1893.0154427415314</v>
      </c>
    </row>
    <row r="239" spans="1:26" ht="12.75">
      <c r="A239" s="1">
        <v>36746</v>
      </c>
      <c r="B239" s="17">
        <v>221</v>
      </c>
      <c r="C239" s="2">
        <v>0.790509284</v>
      </c>
      <c r="D239" s="18">
        <v>0.790509284</v>
      </c>
      <c r="E239" s="3">
        <v>2299</v>
      </c>
      <c r="F239" s="20">
        <v>0</v>
      </c>
      <c r="G239" s="2">
        <v>35.63460418</v>
      </c>
      <c r="H239" s="2">
        <v>-78.70699136</v>
      </c>
      <c r="I239" s="21">
        <v>848.5</v>
      </c>
      <c r="J239" s="4">
        <f t="shared" si="22"/>
        <v>822.1</v>
      </c>
      <c r="K239" s="22">
        <f t="shared" si="19"/>
        <v>1735.992712715112</v>
      </c>
      <c r="L239" s="22">
        <f t="shared" si="23"/>
        <v>1908.692712715112</v>
      </c>
      <c r="M239" s="22">
        <f t="shared" si="20"/>
        <v>1917.692712715112</v>
      </c>
      <c r="N239" s="23">
        <f t="shared" si="21"/>
        <v>1913.192712715112</v>
      </c>
      <c r="O239" s="4">
        <v>19</v>
      </c>
      <c r="P239" s="4">
        <v>72</v>
      </c>
      <c r="Q239" s="4">
        <v>46.9</v>
      </c>
      <c r="R239"/>
      <c r="S239" s="26">
        <v>5.541</v>
      </c>
      <c r="T239" s="17">
        <v>465.545</v>
      </c>
      <c r="U239" s="17">
        <f t="shared" si="25"/>
        <v>236.62</v>
      </c>
      <c r="V239" s="26">
        <v>0.322</v>
      </c>
      <c r="W239" s="32">
        <v>1.01343</v>
      </c>
      <c r="X239" s="32">
        <f t="shared" si="24"/>
        <v>1.0051050000000001</v>
      </c>
      <c r="Y239" s="27">
        <v>13.444</v>
      </c>
      <c r="Z239" s="23">
        <v>1913.192712715112</v>
      </c>
    </row>
    <row r="240" spans="1:26" ht="12.75">
      <c r="A240" s="1">
        <v>36746</v>
      </c>
      <c r="B240" s="17">
        <v>221</v>
      </c>
      <c r="C240" s="2">
        <v>0.790624976</v>
      </c>
      <c r="D240" s="18">
        <v>0.790624976</v>
      </c>
      <c r="E240" s="3">
        <v>2309</v>
      </c>
      <c r="F240" s="20">
        <v>0</v>
      </c>
      <c r="G240" s="2">
        <v>35.62903233</v>
      </c>
      <c r="H240" s="2">
        <v>-78.7093325</v>
      </c>
      <c r="I240" s="21">
        <v>846.9</v>
      </c>
      <c r="J240" s="4">
        <f t="shared" si="22"/>
        <v>820.5</v>
      </c>
      <c r="K240" s="22">
        <f t="shared" si="19"/>
        <v>1752.1699030197997</v>
      </c>
      <c r="L240" s="22">
        <f t="shared" si="23"/>
        <v>1924.8699030197997</v>
      </c>
      <c r="M240" s="22">
        <f t="shared" si="20"/>
        <v>1933.8699030197997</v>
      </c>
      <c r="N240" s="23">
        <f t="shared" si="21"/>
        <v>1929.3699030197997</v>
      </c>
      <c r="O240" s="4">
        <v>18.8</v>
      </c>
      <c r="P240" s="4">
        <v>72.6</v>
      </c>
      <c r="Q240" s="4">
        <v>46.5</v>
      </c>
      <c r="R240" s="24">
        <v>6.4E-06</v>
      </c>
      <c r="S240" s="26">
        <v>5.801</v>
      </c>
      <c r="T240" s="17">
        <v>623.627</v>
      </c>
      <c r="U240" s="17">
        <f t="shared" si="25"/>
        <v>350.942</v>
      </c>
      <c r="V240" s="26">
        <v>0.273</v>
      </c>
      <c r="W240" s="32">
        <v>1.01676</v>
      </c>
      <c r="X240" s="32">
        <f t="shared" si="24"/>
        <v>1.0084350000000002</v>
      </c>
      <c r="Y240" s="27">
        <v>13.036</v>
      </c>
      <c r="Z240" s="23">
        <v>1929.3699030197997</v>
      </c>
    </row>
    <row r="241" spans="1:26" ht="12.75">
      <c r="A241" s="1">
        <v>36746</v>
      </c>
      <c r="B241" s="17">
        <v>221</v>
      </c>
      <c r="C241" s="2">
        <v>0.790740728</v>
      </c>
      <c r="D241" s="18">
        <v>0.790740728</v>
      </c>
      <c r="E241" s="3">
        <v>2319</v>
      </c>
      <c r="F241" s="20">
        <v>0</v>
      </c>
      <c r="G241" s="2">
        <v>35.62288972</v>
      </c>
      <c r="H241" s="2">
        <v>-78.70831105</v>
      </c>
      <c r="I241" s="21">
        <v>844.7</v>
      </c>
      <c r="J241" s="4">
        <f t="shared" si="22"/>
        <v>818.3000000000001</v>
      </c>
      <c r="K241" s="22">
        <f t="shared" si="19"/>
        <v>1774.4651239043285</v>
      </c>
      <c r="L241" s="22">
        <f t="shared" si="23"/>
        <v>1947.1651239043285</v>
      </c>
      <c r="M241" s="22">
        <f t="shared" si="20"/>
        <v>1956.1651239043285</v>
      </c>
      <c r="N241" s="23">
        <f t="shared" si="21"/>
        <v>1951.6651239043285</v>
      </c>
      <c r="O241" s="4">
        <v>18.6</v>
      </c>
      <c r="P241" s="4">
        <v>73.2</v>
      </c>
      <c r="Q241" s="4">
        <v>49.4</v>
      </c>
      <c r="R241"/>
      <c r="S241" s="26">
        <v>4.529</v>
      </c>
      <c r="T241" s="17">
        <v>-58.233</v>
      </c>
      <c r="U241" s="17">
        <f t="shared" si="25"/>
        <v>281.5335</v>
      </c>
      <c r="V241" s="26">
        <v>0.304</v>
      </c>
      <c r="W241" s="32">
        <v>1.0200900000000002</v>
      </c>
      <c r="X241" s="32">
        <f t="shared" si="24"/>
        <v>1.0117649999999998</v>
      </c>
      <c r="Y241" s="27">
        <v>12.566</v>
      </c>
      <c r="Z241" s="23">
        <v>1951.6651239043285</v>
      </c>
    </row>
    <row r="242" spans="1:26" ht="12.75">
      <c r="A242" s="1">
        <v>36746</v>
      </c>
      <c r="B242" s="17">
        <v>221</v>
      </c>
      <c r="C242" s="2">
        <v>0.790856481</v>
      </c>
      <c r="D242" s="18">
        <v>0.790856481</v>
      </c>
      <c r="E242" s="3">
        <v>2329</v>
      </c>
      <c r="F242" s="20">
        <v>0</v>
      </c>
      <c r="G242" s="2">
        <v>35.61722217</v>
      </c>
      <c r="H242" s="2">
        <v>-78.70508989</v>
      </c>
      <c r="I242" s="21">
        <v>842.6</v>
      </c>
      <c r="J242" s="4">
        <f t="shared" si="22"/>
        <v>816.2</v>
      </c>
      <c r="K242" s="22">
        <f t="shared" si="19"/>
        <v>1795.8029121898664</v>
      </c>
      <c r="L242" s="22">
        <f t="shared" si="23"/>
        <v>1968.5029121898665</v>
      </c>
      <c r="M242" s="22">
        <f t="shared" si="20"/>
        <v>1977.5029121898665</v>
      </c>
      <c r="N242" s="23">
        <f t="shared" si="21"/>
        <v>1973.0029121898665</v>
      </c>
      <c r="O242" s="4">
        <v>18.3</v>
      </c>
      <c r="P242" s="4">
        <v>74.2</v>
      </c>
      <c r="Q242" s="4">
        <v>50.1</v>
      </c>
      <c r="R242"/>
      <c r="S242" s="26">
        <v>5.81</v>
      </c>
      <c r="T242" s="17">
        <v>624.791</v>
      </c>
      <c r="U242" s="17">
        <f t="shared" si="25"/>
        <v>378.36533333333335</v>
      </c>
      <c r="V242" s="26">
        <v>0.294</v>
      </c>
      <c r="W242" s="32">
        <v>1.0234200000000002</v>
      </c>
      <c r="X242" s="32">
        <f t="shared" si="24"/>
        <v>1.0150949999999999</v>
      </c>
      <c r="Y242" s="27">
        <v>13.333</v>
      </c>
      <c r="Z242" s="23">
        <v>1973.0029121898665</v>
      </c>
    </row>
    <row r="243" spans="1:26" ht="12.75">
      <c r="A243" s="1">
        <v>36746</v>
      </c>
      <c r="B243" s="17">
        <v>221</v>
      </c>
      <c r="C243" s="2">
        <v>0.790972233</v>
      </c>
      <c r="D243" s="18">
        <v>0.790972233</v>
      </c>
      <c r="E243" s="3">
        <v>2339</v>
      </c>
      <c r="F243" s="20">
        <v>0</v>
      </c>
      <c r="G243" s="2">
        <v>35.61189365</v>
      </c>
      <c r="H243" s="2">
        <v>-78.7007766</v>
      </c>
      <c r="I243" s="21">
        <v>840.5</v>
      </c>
      <c r="J243" s="4">
        <f t="shared" si="22"/>
        <v>814.1</v>
      </c>
      <c r="K243" s="22">
        <f t="shared" si="19"/>
        <v>1817.1956712229978</v>
      </c>
      <c r="L243" s="22">
        <f t="shared" si="23"/>
        <v>1989.8956712229979</v>
      </c>
      <c r="M243" s="22">
        <f t="shared" si="20"/>
        <v>1998.8956712229979</v>
      </c>
      <c r="N243" s="23">
        <f t="shared" si="21"/>
        <v>1994.3956712229979</v>
      </c>
      <c r="O243" s="4">
        <v>18.2</v>
      </c>
      <c r="P243" s="4">
        <v>76</v>
      </c>
      <c r="Q243" s="4">
        <v>52.6</v>
      </c>
      <c r="R243"/>
      <c r="S243" s="26">
        <v>4.36</v>
      </c>
      <c r="T243" s="17">
        <v>-109.627</v>
      </c>
      <c r="U243" s="17">
        <f t="shared" si="25"/>
        <v>221.4375</v>
      </c>
      <c r="V243" s="26">
        <v>0.294</v>
      </c>
      <c r="W243" s="32">
        <v>1.02675</v>
      </c>
      <c r="X243" s="32">
        <f t="shared" si="24"/>
        <v>1.018425</v>
      </c>
      <c r="Y243" s="27">
        <v>13.521</v>
      </c>
      <c r="Z243" s="23">
        <v>1994.3956712229979</v>
      </c>
    </row>
    <row r="244" spans="1:26" ht="12.75">
      <c r="A244" s="1">
        <v>36746</v>
      </c>
      <c r="B244" s="17">
        <v>221</v>
      </c>
      <c r="C244" s="2">
        <v>0.791087985</v>
      </c>
      <c r="D244" s="18">
        <v>0.791087985</v>
      </c>
      <c r="E244" s="3">
        <v>2349</v>
      </c>
      <c r="F244" s="20">
        <v>0</v>
      </c>
      <c r="G244" s="2">
        <v>35.60680539</v>
      </c>
      <c r="H244" s="2">
        <v>-78.69598035</v>
      </c>
      <c r="I244" s="21">
        <v>838.5</v>
      </c>
      <c r="J244" s="4">
        <f t="shared" si="22"/>
        <v>812.1</v>
      </c>
      <c r="K244" s="22">
        <f t="shared" si="19"/>
        <v>1837.6210938247445</v>
      </c>
      <c r="L244" s="22">
        <f t="shared" si="23"/>
        <v>2010.3210938247446</v>
      </c>
      <c r="M244" s="22">
        <f t="shared" si="20"/>
        <v>2019.3210938247446</v>
      </c>
      <c r="N244" s="23">
        <f t="shared" si="21"/>
        <v>2014.8210938247446</v>
      </c>
      <c r="O244" s="4">
        <v>18.1</v>
      </c>
      <c r="P244" s="4">
        <v>76.1</v>
      </c>
      <c r="Q244" s="4">
        <v>50.9</v>
      </c>
      <c r="R244"/>
      <c r="S244" s="26">
        <v>4.918</v>
      </c>
      <c r="T244" s="17">
        <v>153.454</v>
      </c>
      <c r="U244" s="17">
        <f t="shared" si="25"/>
        <v>283.2595</v>
      </c>
      <c r="V244" s="26">
        <v>0.312</v>
      </c>
      <c r="W244" s="32">
        <v>1.03008</v>
      </c>
      <c r="X244" s="32">
        <f t="shared" si="24"/>
        <v>1.021755</v>
      </c>
      <c r="Y244" s="27">
        <v>13.518</v>
      </c>
      <c r="Z244" s="23">
        <v>2014.8210938247446</v>
      </c>
    </row>
    <row r="245" spans="1:26" ht="12.75">
      <c r="A245" s="1">
        <v>36746</v>
      </c>
      <c r="B245" s="17">
        <v>221</v>
      </c>
      <c r="C245" s="2">
        <v>0.791203678</v>
      </c>
      <c r="D245" s="18">
        <v>0.791203678</v>
      </c>
      <c r="E245" s="3">
        <v>2359</v>
      </c>
      <c r="F245" s="20">
        <v>0</v>
      </c>
      <c r="G245" s="2">
        <v>35.60204761</v>
      </c>
      <c r="H245" s="2">
        <v>-78.69064442</v>
      </c>
      <c r="I245" s="21">
        <v>839.7</v>
      </c>
      <c r="J245" s="4">
        <f t="shared" si="22"/>
        <v>813.3000000000001</v>
      </c>
      <c r="K245" s="22">
        <f t="shared" si="19"/>
        <v>1825.359812347137</v>
      </c>
      <c r="L245" s="22">
        <f t="shared" si="23"/>
        <v>1998.059812347137</v>
      </c>
      <c r="M245" s="22">
        <f t="shared" si="20"/>
        <v>2007.059812347137</v>
      </c>
      <c r="N245" s="23">
        <f t="shared" si="21"/>
        <v>2002.559812347137</v>
      </c>
      <c r="O245" s="4">
        <v>18.2</v>
      </c>
      <c r="P245" s="4">
        <v>76.7</v>
      </c>
      <c r="Q245" s="4">
        <v>54.1</v>
      </c>
      <c r="R245"/>
      <c r="S245" s="26">
        <v>5.531</v>
      </c>
      <c r="U245" s="17">
        <f t="shared" si="25"/>
        <v>246.80239999999998</v>
      </c>
      <c r="V245" s="26">
        <v>0.354</v>
      </c>
      <c r="X245" s="32">
        <f t="shared" si="24"/>
        <v>1.0234200000000002</v>
      </c>
      <c r="Y245" s="27">
        <v>0.019</v>
      </c>
      <c r="Z245" s="23">
        <v>2002.559812347137</v>
      </c>
    </row>
    <row r="246" spans="1:26" ht="12.75">
      <c r="A246" s="1">
        <v>36746</v>
      </c>
      <c r="B246" s="17">
        <v>221</v>
      </c>
      <c r="C246" s="2">
        <v>0.79131943</v>
      </c>
      <c r="D246" s="18">
        <v>0.79131943</v>
      </c>
      <c r="E246" s="3">
        <v>2369</v>
      </c>
      <c r="F246" s="20">
        <v>0</v>
      </c>
      <c r="G246" s="2">
        <v>35.59762718</v>
      </c>
      <c r="H246" s="2">
        <v>-78.68479515</v>
      </c>
      <c r="I246" s="21">
        <v>841.1</v>
      </c>
      <c r="J246" s="4">
        <f t="shared" si="22"/>
        <v>814.7</v>
      </c>
      <c r="K246" s="22">
        <f t="shared" si="19"/>
        <v>1811.0778285798713</v>
      </c>
      <c r="L246" s="22">
        <f t="shared" si="23"/>
        <v>1983.7778285798713</v>
      </c>
      <c r="M246" s="22">
        <f t="shared" si="20"/>
        <v>1992.7778285798713</v>
      </c>
      <c r="N246" s="23">
        <f t="shared" si="21"/>
        <v>1988.2778285798713</v>
      </c>
      <c r="O246" s="4">
        <v>18.5</v>
      </c>
      <c r="P246" s="4">
        <v>77</v>
      </c>
      <c r="Q246" s="4">
        <v>55</v>
      </c>
      <c r="R246" s="24">
        <v>1.47E-05</v>
      </c>
      <c r="S246" s="26">
        <v>4.814</v>
      </c>
      <c r="U246" s="17">
        <f t="shared" si="25"/>
        <v>152.59625000000003</v>
      </c>
      <c r="V246" s="26">
        <v>0.284</v>
      </c>
      <c r="X246" s="32">
        <f t="shared" si="24"/>
        <v>1.025085</v>
      </c>
      <c r="Y246" s="27">
        <v>0.018</v>
      </c>
      <c r="Z246" s="23">
        <v>1988.2778285798713</v>
      </c>
    </row>
    <row r="247" spans="1:26" ht="12.75">
      <c r="A247" s="1">
        <v>36746</v>
      </c>
      <c r="B247" s="17">
        <v>221</v>
      </c>
      <c r="C247" s="2">
        <v>0.791435182</v>
      </c>
      <c r="D247" s="18">
        <v>0.791435182</v>
      </c>
      <c r="E247" s="3">
        <v>2379</v>
      </c>
      <c r="F247" s="20">
        <v>0</v>
      </c>
      <c r="G247" s="2">
        <v>35.5935326</v>
      </c>
      <c r="H247" s="2">
        <v>-78.67814011</v>
      </c>
      <c r="I247" s="21">
        <v>843.8</v>
      </c>
      <c r="J247" s="4">
        <f t="shared" si="22"/>
        <v>817.4</v>
      </c>
      <c r="K247" s="22">
        <f t="shared" si="19"/>
        <v>1783.603177323656</v>
      </c>
      <c r="L247" s="22">
        <f t="shared" si="23"/>
        <v>1956.303177323656</v>
      </c>
      <c r="M247" s="22">
        <f t="shared" si="20"/>
        <v>1965.303177323656</v>
      </c>
      <c r="N247" s="23">
        <f t="shared" si="21"/>
        <v>1960.803177323656</v>
      </c>
      <c r="O247" s="4">
        <v>18.9</v>
      </c>
      <c r="P247" s="4">
        <v>77.6</v>
      </c>
      <c r="Q247" s="4">
        <v>59.9</v>
      </c>
      <c r="R247"/>
      <c r="S247" s="26">
        <v>4.654</v>
      </c>
      <c r="U247" s="17">
        <f t="shared" si="25"/>
        <v>222.87266666666673</v>
      </c>
      <c r="V247" s="26">
        <v>0.264</v>
      </c>
      <c r="X247" s="32">
        <f t="shared" si="24"/>
        <v>1.02675</v>
      </c>
      <c r="Y247" s="27">
        <v>0.018</v>
      </c>
      <c r="Z247" s="23">
        <v>1960.803177323656</v>
      </c>
    </row>
    <row r="248" spans="1:26" ht="12.75">
      <c r="A248" s="1">
        <v>36746</v>
      </c>
      <c r="B248" s="17">
        <v>221</v>
      </c>
      <c r="C248" s="2">
        <v>0.791550934</v>
      </c>
      <c r="D248" s="18">
        <v>0.791550934</v>
      </c>
      <c r="E248" s="3">
        <v>2389</v>
      </c>
      <c r="F248" s="20">
        <v>0</v>
      </c>
      <c r="G248" s="2">
        <v>35.59080422</v>
      </c>
      <c r="H248" s="2">
        <v>-78.67022165</v>
      </c>
      <c r="I248" s="21">
        <v>843.2</v>
      </c>
      <c r="J248" s="4">
        <f t="shared" si="22"/>
        <v>816.8000000000001</v>
      </c>
      <c r="K248" s="22">
        <f t="shared" si="19"/>
        <v>1789.7008043547107</v>
      </c>
      <c r="L248" s="22">
        <f t="shared" si="23"/>
        <v>1962.4008043547108</v>
      </c>
      <c r="M248" s="22">
        <f t="shared" si="20"/>
        <v>1971.4008043547108</v>
      </c>
      <c r="N248" s="23">
        <f t="shared" si="21"/>
        <v>1966.9008043547108</v>
      </c>
      <c r="O248" s="4">
        <v>18.8</v>
      </c>
      <c r="P248" s="4">
        <v>76.4</v>
      </c>
      <c r="Q248" s="4">
        <v>60.5</v>
      </c>
      <c r="R248"/>
      <c r="S248" s="26">
        <v>4.766</v>
      </c>
      <c r="U248" s="17">
        <f t="shared" si="25"/>
        <v>21.913500000000006</v>
      </c>
      <c r="V248" s="26">
        <v>0.294</v>
      </c>
      <c r="X248" s="32">
        <f t="shared" si="24"/>
        <v>1.028415</v>
      </c>
      <c r="Y248" s="27">
        <v>0.019</v>
      </c>
      <c r="Z248" s="23">
        <v>1966.9008043547108</v>
      </c>
    </row>
    <row r="249" spans="1:26" ht="12.75">
      <c r="A249" s="1">
        <v>36746</v>
      </c>
      <c r="B249" s="17">
        <v>221</v>
      </c>
      <c r="C249" s="2">
        <v>0.791666687</v>
      </c>
      <c r="D249" s="18">
        <v>0.791666687</v>
      </c>
      <c r="E249" s="3">
        <v>2399</v>
      </c>
      <c r="F249" s="20">
        <v>0</v>
      </c>
      <c r="G249" s="2">
        <v>35.59121969</v>
      </c>
      <c r="H249" s="2">
        <v>-78.66120392</v>
      </c>
      <c r="I249" s="21">
        <v>842.3</v>
      </c>
      <c r="J249" s="4">
        <f t="shared" si="22"/>
        <v>815.9</v>
      </c>
      <c r="K249" s="22">
        <f t="shared" si="19"/>
        <v>1798.8556484678597</v>
      </c>
      <c r="L249" s="22">
        <f t="shared" si="23"/>
        <v>1971.5556484678598</v>
      </c>
      <c r="M249" s="22">
        <f t="shared" si="20"/>
        <v>1980.5556484678598</v>
      </c>
      <c r="N249" s="23">
        <f t="shared" si="21"/>
        <v>1976.0556484678598</v>
      </c>
      <c r="O249" s="4">
        <v>18.6</v>
      </c>
      <c r="P249" s="4">
        <v>73.7</v>
      </c>
      <c r="Q249" s="4">
        <v>59.1</v>
      </c>
      <c r="R249"/>
      <c r="S249" s="26">
        <v>5.254</v>
      </c>
      <c r="U249" s="17">
        <f t="shared" si="25"/>
        <v>153.454</v>
      </c>
      <c r="V249" s="26">
        <v>0.284</v>
      </c>
      <c r="X249" s="32">
        <f t="shared" si="24"/>
        <v>1.03008</v>
      </c>
      <c r="Y249" s="27">
        <v>0.019</v>
      </c>
      <c r="Z249" s="23">
        <v>1976.0556484678598</v>
      </c>
    </row>
    <row r="250" spans="1:26" ht="12.75">
      <c r="A250" s="1">
        <v>36746</v>
      </c>
      <c r="B250" s="17">
        <v>221</v>
      </c>
      <c r="C250" s="2">
        <v>0.791782379</v>
      </c>
      <c r="D250" s="18">
        <v>0.791782379</v>
      </c>
      <c r="E250" s="3">
        <v>2409</v>
      </c>
      <c r="F250" s="20">
        <v>0</v>
      </c>
      <c r="G250" s="2">
        <v>35.59508512</v>
      </c>
      <c r="H250" s="2">
        <v>-78.65435634</v>
      </c>
      <c r="I250" s="21">
        <v>841.3</v>
      </c>
      <c r="J250" s="4">
        <f t="shared" si="22"/>
        <v>814.9</v>
      </c>
      <c r="K250" s="22">
        <f t="shared" si="19"/>
        <v>1809.0395489005166</v>
      </c>
      <c r="L250" s="22">
        <f t="shared" si="23"/>
        <v>1981.7395489005166</v>
      </c>
      <c r="M250" s="22">
        <f t="shared" si="20"/>
        <v>1990.7395489005166</v>
      </c>
      <c r="N250" s="23">
        <f t="shared" si="21"/>
        <v>1986.2395489005166</v>
      </c>
      <c r="O250" s="4">
        <v>18.5</v>
      </c>
      <c r="P250" s="4">
        <v>71.7</v>
      </c>
      <c r="Q250" s="4">
        <v>57.9</v>
      </c>
      <c r="R250"/>
      <c r="S250" s="26">
        <v>4.518</v>
      </c>
      <c r="V250" s="26">
        <v>0.212</v>
      </c>
      <c r="Y250" s="27">
        <v>0.018</v>
      </c>
      <c r="Z250" s="23">
        <v>1986.2395489005166</v>
      </c>
    </row>
    <row r="251" spans="1:26" ht="12.75">
      <c r="A251" s="1">
        <v>36746</v>
      </c>
      <c r="B251" s="17">
        <v>221</v>
      </c>
      <c r="C251" s="2">
        <v>0.791898131</v>
      </c>
      <c r="D251" s="18">
        <v>0.791898131</v>
      </c>
      <c r="E251" s="3">
        <v>2419</v>
      </c>
      <c r="F251" s="20">
        <v>0</v>
      </c>
      <c r="G251" s="2">
        <v>35.60042439</v>
      </c>
      <c r="H251" s="2">
        <v>-78.65110613</v>
      </c>
      <c r="I251" s="21">
        <v>839.5</v>
      </c>
      <c r="J251" s="4">
        <f t="shared" si="22"/>
        <v>813.1</v>
      </c>
      <c r="K251" s="22">
        <f t="shared" si="19"/>
        <v>1827.402102414491</v>
      </c>
      <c r="L251" s="22">
        <f t="shared" si="23"/>
        <v>2000.1021024144911</v>
      </c>
      <c r="M251" s="22">
        <f t="shared" si="20"/>
        <v>2009.1021024144911</v>
      </c>
      <c r="N251" s="23">
        <f t="shared" si="21"/>
        <v>2004.6021024144911</v>
      </c>
      <c r="O251" s="4">
        <v>18.1</v>
      </c>
      <c r="P251" s="4">
        <v>74.4</v>
      </c>
      <c r="Q251" s="4">
        <v>53.6</v>
      </c>
      <c r="R251"/>
      <c r="S251" s="26">
        <v>4.459</v>
      </c>
      <c r="V251" s="26">
        <v>0.215</v>
      </c>
      <c r="Y251" s="27">
        <v>0.004</v>
      </c>
      <c r="Z251" s="23">
        <v>2004.6021024144911</v>
      </c>
    </row>
    <row r="252" spans="1:26" ht="12.75">
      <c r="A252" s="1">
        <v>36746</v>
      </c>
      <c r="B252" s="17">
        <v>221</v>
      </c>
      <c r="C252" s="2">
        <v>0.792013884</v>
      </c>
      <c r="D252" s="18">
        <v>0.792013884</v>
      </c>
      <c r="E252" s="3">
        <v>2429</v>
      </c>
      <c r="F252" s="20">
        <v>0</v>
      </c>
      <c r="G252" s="2">
        <v>35.60580843</v>
      </c>
      <c r="H252" s="2">
        <v>-78.65172577</v>
      </c>
      <c r="I252" s="21">
        <v>838.8</v>
      </c>
      <c r="J252" s="4">
        <f t="shared" si="22"/>
        <v>812.4</v>
      </c>
      <c r="K252" s="22">
        <f t="shared" si="19"/>
        <v>1834.5540757392798</v>
      </c>
      <c r="L252" s="22">
        <f t="shared" si="23"/>
        <v>2007.2540757392799</v>
      </c>
      <c r="M252" s="22">
        <f t="shared" si="20"/>
        <v>2016.2540757392799</v>
      </c>
      <c r="N252" s="23">
        <f t="shared" si="21"/>
        <v>2011.7540757392799</v>
      </c>
      <c r="O252" s="4">
        <v>18</v>
      </c>
      <c r="P252" s="4">
        <v>76.2</v>
      </c>
      <c r="Q252" s="4">
        <v>53</v>
      </c>
      <c r="R252" s="24">
        <v>1.52E-06</v>
      </c>
      <c r="S252" s="26">
        <v>5.049</v>
      </c>
      <c r="V252" s="26">
        <v>0.244</v>
      </c>
      <c r="Y252" s="27">
        <v>-0.038</v>
      </c>
      <c r="Z252" s="23">
        <v>2011.7540757392799</v>
      </c>
    </row>
    <row r="253" spans="1:26" ht="12.75">
      <c r="A253" s="1">
        <v>36746</v>
      </c>
      <c r="B253" s="17">
        <v>221</v>
      </c>
      <c r="C253" s="2">
        <v>0.792129636</v>
      </c>
      <c r="D253" s="18">
        <v>0.792129636</v>
      </c>
      <c r="E253" s="3">
        <v>2439</v>
      </c>
      <c r="F253" s="20">
        <v>0</v>
      </c>
      <c r="G253" s="2">
        <v>35.61073858</v>
      </c>
      <c r="H253" s="2">
        <v>-78.65416304</v>
      </c>
      <c r="I253" s="21">
        <v>840.2</v>
      </c>
      <c r="J253" s="4">
        <f t="shared" si="22"/>
        <v>813.8000000000001</v>
      </c>
      <c r="K253" s="22">
        <f t="shared" si="19"/>
        <v>1820.2562835945207</v>
      </c>
      <c r="L253" s="22">
        <f t="shared" si="23"/>
        <v>1992.9562835945208</v>
      </c>
      <c r="M253" s="22">
        <f t="shared" si="20"/>
        <v>2001.9562835945208</v>
      </c>
      <c r="N253" s="23">
        <f t="shared" si="21"/>
        <v>1997.4562835945208</v>
      </c>
      <c r="O253" s="4">
        <v>18.4</v>
      </c>
      <c r="P253" s="4">
        <v>74</v>
      </c>
      <c r="Q253" s="4">
        <v>53.1</v>
      </c>
      <c r="R253"/>
      <c r="S253" s="26">
        <v>5.089</v>
      </c>
      <c r="V253" s="26">
        <v>0.224</v>
      </c>
      <c r="Y253" s="27">
        <v>0.018</v>
      </c>
      <c r="Z253" s="23">
        <v>1997.4562835945208</v>
      </c>
    </row>
    <row r="254" spans="1:26" ht="12.75">
      <c r="A254" s="1">
        <v>36746</v>
      </c>
      <c r="B254" s="17">
        <v>221</v>
      </c>
      <c r="C254" s="2">
        <v>0.792245388</v>
      </c>
      <c r="D254" s="18">
        <v>0.792245388</v>
      </c>
      <c r="E254" s="3">
        <v>2449</v>
      </c>
      <c r="F254" s="20">
        <v>0</v>
      </c>
      <c r="G254" s="2">
        <v>35.61536177</v>
      </c>
      <c r="H254" s="2">
        <v>-78.65720513</v>
      </c>
      <c r="I254" s="21">
        <v>839.9</v>
      </c>
      <c r="J254" s="4">
        <f t="shared" si="22"/>
        <v>813.5</v>
      </c>
      <c r="K254" s="22">
        <f t="shared" si="19"/>
        <v>1823.3180244411053</v>
      </c>
      <c r="L254" s="22">
        <f t="shared" si="23"/>
        <v>1996.0180244411054</v>
      </c>
      <c r="M254" s="22">
        <f t="shared" si="20"/>
        <v>2005.0180244411054</v>
      </c>
      <c r="N254" s="23">
        <f t="shared" si="21"/>
        <v>2000.5180244411054</v>
      </c>
      <c r="O254" s="4">
        <v>18.5</v>
      </c>
      <c r="P254" s="4">
        <v>70.5</v>
      </c>
      <c r="Q254" s="4">
        <v>52.1</v>
      </c>
      <c r="R254"/>
      <c r="S254" s="26">
        <v>4.999</v>
      </c>
      <c r="V254" s="26">
        <v>0.224</v>
      </c>
      <c r="Y254" s="27">
        <v>0.018</v>
      </c>
      <c r="Z254" s="23">
        <v>2000.5180244411054</v>
      </c>
    </row>
    <row r="255" spans="1:26" ht="12.75">
      <c r="A255" s="1">
        <v>36746</v>
      </c>
      <c r="B255" s="17">
        <v>221</v>
      </c>
      <c r="C255" s="2">
        <v>0.79236114</v>
      </c>
      <c r="D255" s="18">
        <v>0.79236114</v>
      </c>
      <c r="E255" s="3">
        <v>2459</v>
      </c>
      <c r="F255" s="20">
        <v>0</v>
      </c>
      <c r="G255" s="2">
        <v>35.61992645</v>
      </c>
      <c r="H255" s="2">
        <v>-78.66071712</v>
      </c>
      <c r="I255" s="21">
        <v>840</v>
      </c>
      <c r="J255" s="4">
        <f t="shared" si="22"/>
        <v>813.6</v>
      </c>
      <c r="K255" s="22">
        <f t="shared" si="19"/>
        <v>1822.2973187214245</v>
      </c>
      <c r="L255" s="22">
        <f t="shared" si="23"/>
        <v>1994.9973187214246</v>
      </c>
      <c r="M255" s="22">
        <f t="shared" si="20"/>
        <v>2003.9973187214246</v>
      </c>
      <c r="N255" s="23">
        <f t="shared" si="21"/>
        <v>1999.4973187214246</v>
      </c>
      <c r="O255" s="4">
        <v>18.5</v>
      </c>
      <c r="P255" s="4">
        <v>69.9</v>
      </c>
      <c r="Q255" s="4">
        <v>52.4</v>
      </c>
      <c r="R255"/>
      <c r="S255" s="26">
        <v>3.755</v>
      </c>
      <c r="V255" s="26">
        <v>0.242</v>
      </c>
      <c r="Y255" s="27">
        <v>0.015</v>
      </c>
      <c r="Z255" s="23">
        <v>1999.4973187214246</v>
      </c>
    </row>
    <row r="256" spans="1:26" ht="12.75">
      <c r="A256" s="1">
        <v>36746</v>
      </c>
      <c r="B256" s="17">
        <v>221</v>
      </c>
      <c r="C256" s="2">
        <v>0.792476833</v>
      </c>
      <c r="D256" s="18">
        <v>0.792476833</v>
      </c>
      <c r="E256" s="3">
        <v>2469</v>
      </c>
      <c r="F256" s="20">
        <v>0</v>
      </c>
      <c r="G256" s="2">
        <v>35.62444546</v>
      </c>
      <c r="H256" s="2">
        <v>-78.66438008</v>
      </c>
      <c r="I256" s="21">
        <v>839.5</v>
      </c>
      <c r="J256" s="4">
        <f t="shared" si="22"/>
        <v>813.1</v>
      </c>
      <c r="K256" s="22">
        <f t="shared" si="19"/>
        <v>1827.402102414491</v>
      </c>
      <c r="L256" s="22">
        <f t="shared" si="23"/>
        <v>2000.1021024144911</v>
      </c>
      <c r="M256" s="22">
        <f t="shared" si="20"/>
        <v>2009.1021024144911</v>
      </c>
      <c r="N256" s="23">
        <f t="shared" si="21"/>
        <v>2004.6021024144911</v>
      </c>
      <c r="O256" s="4">
        <v>18.4</v>
      </c>
      <c r="P256" s="4">
        <v>70.1</v>
      </c>
      <c r="Q256" s="4">
        <v>56.9</v>
      </c>
      <c r="R256"/>
      <c r="S256" s="26">
        <v>4.949</v>
      </c>
      <c r="V256" s="26">
        <v>0.242</v>
      </c>
      <c r="Y256" s="27">
        <v>0.014</v>
      </c>
      <c r="Z256" s="23">
        <v>2004.6021024144911</v>
      </c>
    </row>
    <row r="257" spans="1:26" ht="12.75">
      <c r="A257" s="1">
        <v>36746</v>
      </c>
      <c r="B257" s="17">
        <v>221</v>
      </c>
      <c r="C257" s="2">
        <v>0.792592585</v>
      </c>
      <c r="D257" s="18">
        <v>0.792592585</v>
      </c>
      <c r="E257" s="3">
        <v>2479</v>
      </c>
      <c r="F257" s="20">
        <v>0</v>
      </c>
      <c r="G257" s="2">
        <v>35.6287969</v>
      </c>
      <c r="H257" s="2">
        <v>-78.66829497</v>
      </c>
      <c r="I257" s="21">
        <v>839.3</v>
      </c>
      <c r="J257" s="4">
        <f t="shared" si="22"/>
        <v>812.9</v>
      </c>
      <c r="K257" s="22">
        <f t="shared" si="19"/>
        <v>1829.4448948902295</v>
      </c>
      <c r="L257" s="22">
        <f t="shared" si="23"/>
        <v>2002.1448948902296</v>
      </c>
      <c r="M257" s="22">
        <f t="shared" si="20"/>
        <v>2011.1448948902296</v>
      </c>
      <c r="N257" s="23">
        <f t="shared" si="21"/>
        <v>2006.6448948902296</v>
      </c>
      <c r="O257" s="4">
        <v>18.4</v>
      </c>
      <c r="P257" s="4">
        <v>71</v>
      </c>
      <c r="Q257" s="4">
        <v>49.4</v>
      </c>
      <c r="R257"/>
      <c r="S257" s="26">
        <v>4.171</v>
      </c>
      <c r="V257" s="26">
        <v>0.244</v>
      </c>
      <c r="Y257" s="27">
        <v>0.016</v>
      </c>
      <c r="Z257" s="23">
        <v>2006.6448948902296</v>
      </c>
    </row>
    <row r="258" spans="1:26" ht="12.75">
      <c r="A258" s="1">
        <v>36746</v>
      </c>
      <c r="B258" s="17">
        <v>221</v>
      </c>
      <c r="C258" s="2">
        <v>0.792708337</v>
      </c>
      <c r="D258" s="18">
        <v>0.792708337</v>
      </c>
      <c r="E258" s="3">
        <v>2489</v>
      </c>
      <c r="F258" s="20">
        <v>0</v>
      </c>
      <c r="G258" s="2">
        <v>35.63240809</v>
      </c>
      <c r="H258" s="2">
        <v>-78.67293218</v>
      </c>
      <c r="I258" s="21">
        <v>838.9</v>
      </c>
      <c r="J258" s="4">
        <f t="shared" si="22"/>
        <v>812.5</v>
      </c>
      <c r="K258" s="22">
        <f t="shared" si="19"/>
        <v>1833.5319880560387</v>
      </c>
      <c r="L258" s="22">
        <f t="shared" si="23"/>
        <v>2006.2319880560387</v>
      </c>
      <c r="M258" s="22">
        <f t="shared" si="20"/>
        <v>2015.2319880560387</v>
      </c>
      <c r="N258" s="23">
        <f t="shared" si="21"/>
        <v>2010.7319880560387</v>
      </c>
      <c r="O258" s="4">
        <v>18.7</v>
      </c>
      <c r="P258" s="4">
        <v>70.6</v>
      </c>
      <c r="Q258" s="4">
        <v>48.6</v>
      </c>
      <c r="R258" s="24">
        <v>3.99E-06</v>
      </c>
      <c r="S258" s="26">
        <v>4.42</v>
      </c>
      <c r="V258" s="26">
        <v>0.225</v>
      </c>
      <c r="Y258" s="27">
        <v>0.017</v>
      </c>
      <c r="Z258" s="23">
        <v>2010.7319880560387</v>
      </c>
    </row>
    <row r="259" spans="1:26" ht="12.75">
      <c r="A259" s="1">
        <v>36746</v>
      </c>
      <c r="B259" s="17">
        <v>221</v>
      </c>
      <c r="C259" s="2">
        <v>0.79282409</v>
      </c>
      <c r="D259" s="18">
        <v>0.79282409</v>
      </c>
      <c r="E259" s="3">
        <v>2499</v>
      </c>
      <c r="F259" s="20">
        <v>0</v>
      </c>
      <c r="G259" s="2">
        <v>35.63414603</v>
      </c>
      <c r="H259" s="2">
        <v>-78.67899572</v>
      </c>
      <c r="I259" s="21">
        <v>839.4</v>
      </c>
      <c r="J259" s="4">
        <f t="shared" si="22"/>
        <v>813</v>
      </c>
      <c r="K259" s="22">
        <f t="shared" si="19"/>
        <v>1828.4234358358635</v>
      </c>
      <c r="L259" s="22">
        <f t="shared" si="23"/>
        <v>2001.1234358358636</v>
      </c>
      <c r="M259" s="22">
        <f t="shared" si="20"/>
        <v>2010.1234358358636</v>
      </c>
      <c r="N259" s="23">
        <f t="shared" si="21"/>
        <v>2005.6234358358636</v>
      </c>
      <c r="O259" s="4">
        <v>18.7</v>
      </c>
      <c r="P259" s="4">
        <v>72.1</v>
      </c>
      <c r="Q259" s="4">
        <v>48.6</v>
      </c>
      <c r="R259"/>
      <c r="S259" s="26">
        <v>4.889</v>
      </c>
      <c r="V259" s="26">
        <v>0.224</v>
      </c>
      <c r="Y259" s="27">
        <v>0.017</v>
      </c>
      <c r="Z259" s="23">
        <v>2005.6234358358636</v>
      </c>
    </row>
    <row r="260" spans="1:26" ht="12.75">
      <c r="A260" s="1">
        <v>36746</v>
      </c>
      <c r="B260" s="17">
        <v>221</v>
      </c>
      <c r="C260" s="2">
        <v>0.792939842</v>
      </c>
      <c r="D260" s="18">
        <v>0.792939842</v>
      </c>
      <c r="E260" s="3">
        <v>2509</v>
      </c>
      <c r="F260" s="20">
        <v>0</v>
      </c>
      <c r="G260" s="2">
        <v>35.63372719</v>
      </c>
      <c r="H260" s="2">
        <v>-78.68556566</v>
      </c>
      <c r="I260" s="21">
        <v>840</v>
      </c>
      <c r="J260" s="4">
        <f t="shared" si="22"/>
        <v>813.6</v>
      </c>
      <c r="K260" s="22">
        <f t="shared" si="19"/>
        <v>1822.2973187214245</v>
      </c>
      <c r="L260" s="22">
        <f t="shared" si="23"/>
        <v>1994.9973187214246</v>
      </c>
      <c r="M260" s="22">
        <f t="shared" si="20"/>
        <v>2003.9973187214246</v>
      </c>
      <c r="N260" s="23">
        <f t="shared" si="21"/>
        <v>1999.4973187214246</v>
      </c>
      <c r="O260" s="4">
        <v>18.5</v>
      </c>
      <c r="P260" s="4">
        <v>72.9</v>
      </c>
      <c r="Q260" s="4">
        <v>46.6</v>
      </c>
      <c r="R260"/>
      <c r="S260" s="26">
        <v>4.459</v>
      </c>
      <c r="V260" s="26">
        <v>0.233</v>
      </c>
      <c r="Y260" s="27">
        <v>0.012</v>
      </c>
      <c r="Z260" s="23">
        <v>1999.4973187214246</v>
      </c>
    </row>
    <row r="261" spans="1:26" ht="12.75">
      <c r="A261" s="1">
        <v>36746</v>
      </c>
      <c r="B261" s="17">
        <v>221</v>
      </c>
      <c r="C261" s="2">
        <v>0.793055534</v>
      </c>
      <c r="D261" s="18">
        <v>0.793055534</v>
      </c>
      <c r="E261" s="3">
        <v>2519</v>
      </c>
      <c r="F261" s="20">
        <v>0</v>
      </c>
      <c r="G261" s="2">
        <v>35.63186273</v>
      </c>
      <c r="H261" s="2">
        <v>-78.69198724</v>
      </c>
      <c r="I261" s="21">
        <v>841.7</v>
      </c>
      <c r="J261" s="4">
        <f t="shared" si="22"/>
        <v>815.3000000000001</v>
      </c>
      <c r="K261" s="22">
        <f t="shared" si="19"/>
        <v>1804.9644898703855</v>
      </c>
      <c r="L261" s="22">
        <f t="shared" si="23"/>
        <v>1977.6644898703855</v>
      </c>
      <c r="M261" s="22">
        <f t="shared" si="20"/>
        <v>1986.6644898703855</v>
      </c>
      <c r="N261" s="23">
        <f t="shared" si="21"/>
        <v>1982.1644898703855</v>
      </c>
      <c r="O261" s="4">
        <v>18.7</v>
      </c>
      <c r="P261" s="4">
        <v>73.7</v>
      </c>
      <c r="Q261" s="4">
        <v>48.9</v>
      </c>
      <c r="R261"/>
      <c r="S261" s="26">
        <v>4.966</v>
      </c>
      <c r="V261" s="26">
        <v>0.221</v>
      </c>
      <c r="Y261" s="27">
        <v>0.014</v>
      </c>
      <c r="Z261" s="23">
        <v>1982.1644898703855</v>
      </c>
    </row>
    <row r="262" spans="1:26" ht="12.75">
      <c r="A262" s="1">
        <v>36746</v>
      </c>
      <c r="B262" s="17">
        <v>221</v>
      </c>
      <c r="C262" s="2">
        <v>0.793171287</v>
      </c>
      <c r="D262" s="18">
        <v>0.793171287</v>
      </c>
      <c r="E262" s="3">
        <v>2529</v>
      </c>
      <c r="F262" s="20">
        <v>0</v>
      </c>
      <c r="G262" s="2">
        <v>35.62935302</v>
      </c>
      <c r="H262" s="2">
        <v>-78.69820985</v>
      </c>
      <c r="I262" s="21">
        <v>843.3</v>
      </c>
      <c r="J262" s="4">
        <f t="shared" si="22"/>
        <v>816.9</v>
      </c>
      <c r="K262" s="22">
        <f t="shared" si="19"/>
        <v>1788.684222193681</v>
      </c>
      <c r="L262" s="22">
        <f t="shared" si="23"/>
        <v>1961.3842221936811</v>
      </c>
      <c r="M262" s="22">
        <f t="shared" si="20"/>
        <v>1970.3842221936811</v>
      </c>
      <c r="N262" s="23">
        <f t="shared" si="21"/>
        <v>1965.8842221936811</v>
      </c>
      <c r="O262" s="4">
        <v>18.9</v>
      </c>
      <c r="P262" s="4">
        <v>73.9</v>
      </c>
      <c r="Q262" s="4">
        <v>52</v>
      </c>
      <c r="R262"/>
      <c r="S262" s="26">
        <v>4.051</v>
      </c>
      <c r="V262" s="26">
        <v>0.213</v>
      </c>
      <c r="Y262" s="27">
        <v>0.014</v>
      </c>
      <c r="Z262" s="23">
        <v>1965.8842221936811</v>
      </c>
    </row>
    <row r="263" spans="1:26" ht="12.75">
      <c r="A263" s="1">
        <v>36746</v>
      </c>
      <c r="B263" s="17">
        <v>221</v>
      </c>
      <c r="C263" s="2">
        <v>0.793287039</v>
      </c>
      <c r="D263" s="18">
        <v>0.793287039</v>
      </c>
      <c r="E263" s="3">
        <v>2539</v>
      </c>
      <c r="F263" s="20">
        <v>0</v>
      </c>
      <c r="G263" s="2">
        <v>35.62634781</v>
      </c>
      <c r="H263" s="2">
        <v>-78.70447866</v>
      </c>
      <c r="I263" s="21">
        <v>842.7</v>
      </c>
      <c r="J263" s="4">
        <f t="shared" si="22"/>
        <v>816.3000000000001</v>
      </c>
      <c r="K263" s="22">
        <f t="shared" si="19"/>
        <v>1794.7855827708909</v>
      </c>
      <c r="L263" s="22">
        <f t="shared" si="23"/>
        <v>1967.485582770891</v>
      </c>
      <c r="M263" s="22">
        <f t="shared" si="20"/>
        <v>1976.485582770891</v>
      </c>
      <c r="N263" s="23">
        <f t="shared" si="21"/>
        <v>1971.985582770891</v>
      </c>
      <c r="O263" s="4">
        <v>18.8</v>
      </c>
      <c r="P263" s="4">
        <v>74.1</v>
      </c>
      <c r="Q263" s="4">
        <v>53.9</v>
      </c>
      <c r="R263"/>
      <c r="S263" s="26">
        <v>5.245</v>
      </c>
      <c r="V263" s="26">
        <v>0.214</v>
      </c>
      <c r="Y263" s="27">
        <v>0.015</v>
      </c>
      <c r="Z263" s="23">
        <v>1971.985582770891</v>
      </c>
    </row>
    <row r="264" spans="1:26" ht="12.75">
      <c r="A264" s="1">
        <v>36746</v>
      </c>
      <c r="B264" s="17">
        <v>221</v>
      </c>
      <c r="C264" s="2">
        <v>0.793402791</v>
      </c>
      <c r="D264" s="18">
        <v>0.793402791</v>
      </c>
      <c r="E264" s="3">
        <v>2549</v>
      </c>
      <c r="F264" s="20">
        <v>0</v>
      </c>
      <c r="G264" s="2">
        <v>35.62259525</v>
      </c>
      <c r="H264" s="2">
        <v>-78.71038807</v>
      </c>
      <c r="I264" s="21">
        <v>843.2</v>
      </c>
      <c r="J264" s="4">
        <f t="shared" si="22"/>
        <v>816.8000000000001</v>
      </c>
      <c r="K264" s="22">
        <f t="shared" si="19"/>
        <v>1789.7008043547107</v>
      </c>
      <c r="L264" s="22">
        <f t="shared" si="23"/>
        <v>1962.4008043547108</v>
      </c>
      <c r="M264" s="22">
        <f t="shared" si="20"/>
        <v>1971.4008043547108</v>
      </c>
      <c r="N264" s="23">
        <f t="shared" si="21"/>
        <v>1966.9008043547108</v>
      </c>
      <c r="O264" s="4">
        <v>18.7</v>
      </c>
      <c r="P264" s="4">
        <v>77.6</v>
      </c>
      <c r="Q264" s="4">
        <v>54.4</v>
      </c>
      <c r="R264" s="24">
        <v>2.05E-05</v>
      </c>
      <c r="S264" s="26">
        <v>4.311</v>
      </c>
      <c r="V264" s="26">
        <v>0.193</v>
      </c>
      <c r="Y264" s="27">
        <v>0.015</v>
      </c>
      <c r="Z264" s="23">
        <v>1966.9008043547108</v>
      </c>
    </row>
    <row r="265" spans="1:26" ht="12.75">
      <c r="A265" s="1">
        <v>36746</v>
      </c>
      <c r="B265" s="17">
        <v>221</v>
      </c>
      <c r="C265" s="2">
        <v>0.793518543</v>
      </c>
      <c r="D265" s="18">
        <v>0.793518543</v>
      </c>
      <c r="E265" s="3">
        <v>2559</v>
      </c>
      <c r="F265" s="20">
        <v>0</v>
      </c>
      <c r="G265" s="2">
        <v>35.61752352</v>
      </c>
      <c r="H265" s="2">
        <v>-78.71471013</v>
      </c>
      <c r="I265" s="21">
        <v>842.7</v>
      </c>
      <c r="J265" s="4">
        <f t="shared" si="22"/>
        <v>816.3000000000001</v>
      </c>
      <c r="K265" s="22">
        <f aca="true" t="shared" si="26" ref="K265:K328">(8303.951372*(LN(1013.25/J265)))</f>
        <v>1794.7855827708909</v>
      </c>
      <c r="L265" s="22">
        <f t="shared" si="23"/>
        <v>1967.485582770891</v>
      </c>
      <c r="M265" s="22">
        <f aca="true" t="shared" si="27" ref="M265:M328">(K265+181.7)</f>
        <v>1976.485582770891</v>
      </c>
      <c r="N265" s="23">
        <f aca="true" t="shared" si="28" ref="N265:N328">AVERAGE(L265:M265)</f>
        <v>1971.985582770891</v>
      </c>
      <c r="O265" s="4">
        <v>18.6</v>
      </c>
      <c r="P265" s="4">
        <v>79</v>
      </c>
      <c r="Q265" s="4">
        <v>55</v>
      </c>
      <c r="R265"/>
      <c r="S265" s="26">
        <v>4.869</v>
      </c>
      <c r="V265" s="26">
        <v>0.183</v>
      </c>
      <c r="Y265" s="27">
        <v>0.014</v>
      </c>
      <c r="Z265" s="23">
        <v>1971.985582770891</v>
      </c>
    </row>
    <row r="266" spans="1:26" ht="12.75">
      <c r="A266" s="1">
        <v>36746</v>
      </c>
      <c r="B266" s="17">
        <v>221</v>
      </c>
      <c r="C266" s="2">
        <v>0.793634236</v>
      </c>
      <c r="D266" s="18">
        <v>0.793634236</v>
      </c>
      <c r="E266" s="3">
        <v>2569</v>
      </c>
      <c r="F266" s="20">
        <v>0</v>
      </c>
      <c r="G266" s="2">
        <v>35.6111929</v>
      </c>
      <c r="H266" s="2">
        <v>-78.71614814</v>
      </c>
      <c r="I266" s="21">
        <v>842.3</v>
      </c>
      <c r="J266" s="4">
        <f aca="true" t="shared" si="29" ref="J266:J329">(I266-26.4)</f>
        <v>815.9</v>
      </c>
      <c r="K266" s="22">
        <f t="shared" si="26"/>
        <v>1798.8556484678597</v>
      </c>
      <c r="L266" s="22">
        <f aca="true" t="shared" si="30" ref="L266:L329">(K266+172.7)</f>
        <v>1971.5556484678598</v>
      </c>
      <c r="M266" s="22">
        <f t="shared" si="27"/>
        <v>1980.5556484678598</v>
      </c>
      <c r="N266" s="23">
        <f t="shared" si="28"/>
        <v>1976.0556484678598</v>
      </c>
      <c r="O266" s="4">
        <v>18.5</v>
      </c>
      <c r="P266" s="4">
        <v>79.3</v>
      </c>
      <c r="Q266" s="4">
        <v>51.4</v>
      </c>
      <c r="R266"/>
      <c r="S266" s="26">
        <v>4.605</v>
      </c>
      <c r="V266" s="26">
        <v>0.193</v>
      </c>
      <c r="Y266" s="27">
        <v>0.016</v>
      </c>
      <c r="Z266" s="23">
        <v>1976.0556484678598</v>
      </c>
    </row>
    <row r="267" spans="1:26" ht="12.75">
      <c r="A267" s="1">
        <v>36746</v>
      </c>
      <c r="B267" s="17">
        <v>221</v>
      </c>
      <c r="C267" s="2">
        <v>0.793749988</v>
      </c>
      <c r="D267" s="18">
        <v>0.793749988</v>
      </c>
      <c r="E267" s="3">
        <v>2579</v>
      </c>
      <c r="F267" s="20">
        <v>0</v>
      </c>
      <c r="G267" s="2">
        <v>35.60478608</v>
      </c>
      <c r="H267" s="2">
        <v>-78.71364811</v>
      </c>
      <c r="I267" s="21">
        <v>841.9</v>
      </c>
      <c r="J267" s="4">
        <f t="shared" si="29"/>
        <v>815.5</v>
      </c>
      <c r="K267" s="22">
        <f t="shared" si="26"/>
        <v>1802.9277100289253</v>
      </c>
      <c r="L267" s="22">
        <f t="shared" si="30"/>
        <v>1975.6277100289253</v>
      </c>
      <c r="M267" s="22">
        <f t="shared" si="27"/>
        <v>1984.6277100289253</v>
      </c>
      <c r="N267" s="23">
        <f t="shared" si="28"/>
        <v>1980.1277100289253</v>
      </c>
      <c r="O267" s="4">
        <v>18.4</v>
      </c>
      <c r="P267" s="4">
        <v>79.5</v>
      </c>
      <c r="Q267" s="4">
        <v>56.9</v>
      </c>
      <c r="R267"/>
      <c r="S267" s="26">
        <v>4.489</v>
      </c>
      <c r="V267" s="26">
        <v>0.184</v>
      </c>
      <c r="Y267" s="27">
        <v>0.015</v>
      </c>
      <c r="Z267" s="23">
        <v>1980.1277100289253</v>
      </c>
    </row>
    <row r="268" spans="1:26" ht="12.75">
      <c r="A268" s="1">
        <v>36746</v>
      </c>
      <c r="B268" s="17">
        <v>221</v>
      </c>
      <c r="C268" s="2">
        <v>0.79386574</v>
      </c>
      <c r="D268" s="18">
        <v>0.79386574</v>
      </c>
      <c r="E268" s="3">
        <v>2589</v>
      </c>
      <c r="F268" s="20">
        <v>0</v>
      </c>
      <c r="G268" s="2">
        <v>35.59954883</v>
      </c>
      <c r="H268" s="2">
        <v>-78.70839588</v>
      </c>
      <c r="I268" s="21">
        <v>840.4</v>
      </c>
      <c r="J268" s="4">
        <f t="shared" si="29"/>
        <v>814</v>
      </c>
      <c r="K268" s="22">
        <f t="shared" si="26"/>
        <v>1818.2157500120704</v>
      </c>
      <c r="L268" s="22">
        <f t="shared" si="30"/>
        <v>1990.9157500120705</v>
      </c>
      <c r="M268" s="22">
        <f t="shared" si="27"/>
        <v>1999.9157500120705</v>
      </c>
      <c r="N268" s="23">
        <f t="shared" si="28"/>
        <v>1995.4157500120705</v>
      </c>
      <c r="O268" s="4">
        <v>18.3</v>
      </c>
      <c r="P268" s="4">
        <v>78.9</v>
      </c>
      <c r="Q268" s="4">
        <v>60.1</v>
      </c>
      <c r="R268"/>
      <c r="S268" s="26">
        <v>4.351</v>
      </c>
      <c r="V268" s="26">
        <v>0.203</v>
      </c>
      <c r="Y268" s="27">
        <v>0.015</v>
      </c>
      <c r="Z268" s="23">
        <v>1995.4157500120705</v>
      </c>
    </row>
    <row r="269" spans="1:26" ht="12.75">
      <c r="A269" s="1">
        <v>36746</v>
      </c>
      <c r="B269" s="17">
        <v>221</v>
      </c>
      <c r="C269" s="2">
        <v>0.793981493</v>
      </c>
      <c r="D269" s="18">
        <v>0.793981493</v>
      </c>
      <c r="E269" s="3">
        <v>2599</v>
      </c>
      <c r="F269" s="20">
        <v>0</v>
      </c>
      <c r="G269" s="2">
        <v>35.59478403</v>
      </c>
      <c r="H269" s="2">
        <v>-78.7025179</v>
      </c>
      <c r="I269" s="21">
        <v>839</v>
      </c>
      <c r="J269" s="4">
        <f t="shared" si="29"/>
        <v>812.6</v>
      </c>
      <c r="K269" s="22">
        <f t="shared" si="26"/>
        <v>1832.5100261604657</v>
      </c>
      <c r="L269" s="22">
        <f t="shared" si="30"/>
        <v>2005.2100261604658</v>
      </c>
      <c r="M269" s="22">
        <f t="shared" si="27"/>
        <v>2014.2100261604658</v>
      </c>
      <c r="N269" s="23">
        <f t="shared" si="28"/>
        <v>2009.7100261604658</v>
      </c>
      <c r="O269" s="4">
        <v>18.2</v>
      </c>
      <c r="P269" s="4">
        <v>78.7</v>
      </c>
      <c r="Q269" s="4">
        <v>57.1</v>
      </c>
      <c r="R269"/>
      <c r="S269" s="26">
        <v>4.685</v>
      </c>
      <c r="V269" s="26">
        <v>0.203</v>
      </c>
      <c r="Y269" s="27">
        <v>0.016</v>
      </c>
      <c r="Z269" s="23">
        <v>2009.7100261604658</v>
      </c>
    </row>
    <row r="270" spans="1:26" ht="12.75">
      <c r="A270" s="1">
        <v>36746</v>
      </c>
      <c r="B270" s="17">
        <v>221</v>
      </c>
      <c r="C270" s="2">
        <v>0.794097245</v>
      </c>
      <c r="D270" s="18">
        <v>0.794097245</v>
      </c>
      <c r="E270" s="3">
        <v>2609</v>
      </c>
      <c r="F270" s="20">
        <v>0</v>
      </c>
      <c r="G270" s="2">
        <v>35.59075067</v>
      </c>
      <c r="H270" s="2">
        <v>-78.69608095</v>
      </c>
      <c r="I270" s="21">
        <v>840.1</v>
      </c>
      <c r="J270" s="4">
        <f t="shared" si="29"/>
        <v>813.7</v>
      </c>
      <c r="K270" s="22">
        <f t="shared" si="26"/>
        <v>1821.2767384495069</v>
      </c>
      <c r="L270" s="22">
        <f t="shared" si="30"/>
        <v>1993.976738449507</v>
      </c>
      <c r="M270" s="22">
        <f t="shared" si="27"/>
        <v>2002.976738449507</v>
      </c>
      <c r="N270" s="23">
        <f t="shared" si="28"/>
        <v>1998.476738449507</v>
      </c>
      <c r="O270" s="4">
        <v>18.2</v>
      </c>
      <c r="P270" s="4">
        <v>80.2</v>
      </c>
      <c r="Q270" s="4">
        <v>55.5</v>
      </c>
      <c r="R270" s="24">
        <v>1.18E-05</v>
      </c>
      <c r="S270" s="26">
        <v>4.499</v>
      </c>
      <c r="V270" s="26">
        <v>0.213</v>
      </c>
      <c r="Y270" s="27">
        <v>0.014</v>
      </c>
      <c r="Z270" s="23">
        <v>1998.476738449507</v>
      </c>
    </row>
    <row r="271" spans="1:26" ht="12.75">
      <c r="A271" s="1">
        <v>36746</v>
      </c>
      <c r="B271" s="17">
        <v>221</v>
      </c>
      <c r="C271" s="2">
        <v>0.794212937</v>
      </c>
      <c r="D271" s="18">
        <v>0.794212937</v>
      </c>
      <c r="E271" s="3">
        <v>2619</v>
      </c>
      <c r="F271" s="20">
        <v>0</v>
      </c>
      <c r="G271" s="2">
        <v>35.58883653</v>
      </c>
      <c r="H271" s="2">
        <v>-78.68859918</v>
      </c>
      <c r="I271" s="21">
        <v>840.2</v>
      </c>
      <c r="J271" s="4">
        <f t="shared" si="29"/>
        <v>813.8000000000001</v>
      </c>
      <c r="K271" s="22">
        <f t="shared" si="26"/>
        <v>1820.2562835945207</v>
      </c>
      <c r="L271" s="22">
        <f t="shared" si="30"/>
        <v>1992.9562835945208</v>
      </c>
      <c r="M271" s="22">
        <f t="shared" si="27"/>
        <v>2001.9562835945208</v>
      </c>
      <c r="N271" s="23">
        <f t="shared" si="28"/>
        <v>1997.4562835945208</v>
      </c>
      <c r="O271" s="4">
        <v>18.5</v>
      </c>
      <c r="P271" s="4">
        <v>77.6</v>
      </c>
      <c r="Q271" s="4">
        <v>55.9</v>
      </c>
      <c r="R271"/>
      <c r="S271" s="26">
        <v>4.977</v>
      </c>
      <c r="V271" s="26">
        <v>0.214</v>
      </c>
      <c r="Y271" s="27">
        <v>0.014</v>
      </c>
      <c r="Z271" s="23">
        <v>1997.4562835945208</v>
      </c>
    </row>
    <row r="272" spans="1:26" ht="12.75">
      <c r="A272" s="1">
        <v>36746</v>
      </c>
      <c r="B272" s="17">
        <v>221</v>
      </c>
      <c r="C272" s="2">
        <v>0.79432869</v>
      </c>
      <c r="D272" s="18">
        <v>0.79432869</v>
      </c>
      <c r="E272" s="3">
        <v>2629</v>
      </c>
      <c r="F272" s="20">
        <v>0</v>
      </c>
      <c r="G272" s="2">
        <v>35.58960607</v>
      </c>
      <c r="H272" s="2">
        <v>-78.68081402</v>
      </c>
      <c r="I272" s="21">
        <v>840.6</v>
      </c>
      <c r="J272" s="4">
        <f t="shared" si="29"/>
        <v>814.2</v>
      </c>
      <c r="K272" s="22">
        <f t="shared" si="26"/>
        <v>1816.1757177276427</v>
      </c>
      <c r="L272" s="22">
        <f t="shared" si="30"/>
        <v>1988.8757177276427</v>
      </c>
      <c r="M272" s="22">
        <f t="shared" si="27"/>
        <v>1997.8757177276427</v>
      </c>
      <c r="N272" s="23">
        <f t="shared" si="28"/>
        <v>1993.3757177276427</v>
      </c>
      <c r="O272" s="4">
        <v>18.6</v>
      </c>
      <c r="P272" s="4">
        <v>75.9</v>
      </c>
      <c r="Q272" s="4">
        <v>57.9</v>
      </c>
      <c r="R272"/>
      <c r="S272" s="26">
        <v>4.311</v>
      </c>
      <c r="V272" s="26">
        <v>0.193</v>
      </c>
      <c r="Y272" s="27">
        <v>0.012</v>
      </c>
      <c r="Z272" s="23">
        <v>1993.3757177276427</v>
      </c>
    </row>
    <row r="273" spans="1:26" ht="12.75">
      <c r="A273" s="1">
        <v>36746</v>
      </c>
      <c r="B273" s="17">
        <v>221</v>
      </c>
      <c r="C273" s="2">
        <v>0.794444442</v>
      </c>
      <c r="D273" s="18">
        <v>0.794444442</v>
      </c>
      <c r="E273" s="3">
        <v>2639</v>
      </c>
      <c r="F273" s="20">
        <v>0</v>
      </c>
      <c r="G273" s="2">
        <v>35.5932482</v>
      </c>
      <c r="H273" s="2">
        <v>-78.67436866</v>
      </c>
      <c r="I273" s="21">
        <v>839.5</v>
      </c>
      <c r="J273" s="4">
        <f t="shared" si="29"/>
        <v>813.1</v>
      </c>
      <c r="K273" s="22">
        <f t="shared" si="26"/>
        <v>1827.402102414491</v>
      </c>
      <c r="L273" s="22">
        <f t="shared" si="30"/>
        <v>2000.1021024144911</v>
      </c>
      <c r="M273" s="22">
        <f t="shared" si="27"/>
        <v>2009.1021024144911</v>
      </c>
      <c r="N273" s="23">
        <f t="shared" si="28"/>
        <v>2004.6021024144911</v>
      </c>
      <c r="O273" s="4">
        <v>19</v>
      </c>
      <c r="P273" s="4">
        <v>72</v>
      </c>
      <c r="Q273" s="4">
        <v>57.4</v>
      </c>
      <c r="R273"/>
      <c r="S273" s="26">
        <v>4.645</v>
      </c>
      <c r="V273" s="26">
        <v>0.184</v>
      </c>
      <c r="Y273" s="27">
        <v>0.015</v>
      </c>
      <c r="Z273" s="23">
        <v>2004.6021024144911</v>
      </c>
    </row>
    <row r="274" spans="1:26" ht="12.75">
      <c r="A274" s="1">
        <v>36746</v>
      </c>
      <c r="B274" s="17">
        <v>221</v>
      </c>
      <c r="C274" s="2">
        <v>0.794560194</v>
      </c>
      <c r="D274" s="18">
        <v>0.794560194</v>
      </c>
      <c r="E274" s="3">
        <v>2649</v>
      </c>
      <c r="F274" s="20">
        <v>0</v>
      </c>
      <c r="G274" s="2">
        <v>35.59867312</v>
      </c>
      <c r="H274" s="2">
        <v>-78.67017916</v>
      </c>
      <c r="I274" s="21">
        <v>839</v>
      </c>
      <c r="J274" s="4">
        <f t="shared" si="29"/>
        <v>812.6</v>
      </c>
      <c r="K274" s="22">
        <f t="shared" si="26"/>
        <v>1832.5100261604657</v>
      </c>
      <c r="L274" s="22">
        <f t="shared" si="30"/>
        <v>2005.2100261604658</v>
      </c>
      <c r="M274" s="22">
        <f t="shared" si="27"/>
        <v>2014.2100261604658</v>
      </c>
      <c r="N274" s="23">
        <f t="shared" si="28"/>
        <v>2009.7100261604658</v>
      </c>
      <c r="O274" s="4">
        <v>18.5</v>
      </c>
      <c r="P274" s="4">
        <v>71.4</v>
      </c>
      <c r="Q274" s="4">
        <v>59.4</v>
      </c>
      <c r="R274"/>
      <c r="S274" s="26">
        <v>4.566</v>
      </c>
      <c r="V274" s="26">
        <v>0.224</v>
      </c>
      <c r="Y274" s="27">
        <v>0.014</v>
      </c>
      <c r="Z274" s="23">
        <v>2009.7100261604658</v>
      </c>
    </row>
    <row r="275" spans="1:26" ht="12.75">
      <c r="A275" s="1">
        <v>36746</v>
      </c>
      <c r="B275" s="17">
        <v>221</v>
      </c>
      <c r="C275" s="2">
        <v>0.794675946</v>
      </c>
      <c r="D275" s="18">
        <v>0.794675946</v>
      </c>
      <c r="E275" s="3">
        <v>2659</v>
      </c>
      <c r="F275" s="20">
        <v>0</v>
      </c>
      <c r="G275" s="2">
        <v>35.60435429</v>
      </c>
      <c r="H275" s="2">
        <v>-78.66701598</v>
      </c>
      <c r="I275" s="21">
        <v>838.3</v>
      </c>
      <c r="J275" s="4">
        <f t="shared" si="29"/>
        <v>811.9</v>
      </c>
      <c r="K275" s="22">
        <f t="shared" si="26"/>
        <v>1839.6664020547894</v>
      </c>
      <c r="L275" s="22">
        <f t="shared" si="30"/>
        <v>2012.3664020547894</v>
      </c>
      <c r="M275" s="22">
        <f t="shared" si="27"/>
        <v>2021.3664020547894</v>
      </c>
      <c r="N275" s="23">
        <f t="shared" si="28"/>
        <v>2016.8664020547894</v>
      </c>
      <c r="O275" s="4">
        <v>18.3</v>
      </c>
      <c r="P275" s="4">
        <v>74.6</v>
      </c>
      <c r="Q275" s="4">
        <v>57.9</v>
      </c>
      <c r="R275"/>
      <c r="S275" s="26">
        <v>4.546</v>
      </c>
      <c r="V275" s="26">
        <v>0.192</v>
      </c>
      <c r="Y275" s="27">
        <v>0.013</v>
      </c>
      <c r="Z275" s="23">
        <v>2016.8664020547894</v>
      </c>
    </row>
    <row r="276" spans="1:26" ht="12.75">
      <c r="A276" s="1">
        <v>36746</v>
      </c>
      <c r="B276" s="17">
        <v>221</v>
      </c>
      <c r="C276" s="2">
        <v>0.794791639</v>
      </c>
      <c r="D276" s="18">
        <v>0.794791639</v>
      </c>
      <c r="E276" s="3">
        <v>2669</v>
      </c>
      <c r="F276" s="20">
        <v>0</v>
      </c>
      <c r="G276" s="2">
        <v>35.61028316</v>
      </c>
      <c r="H276" s="2">
        <v>-78.66672944</v>
      </c>
      <c r="I276" s="21">
        <v>837.6</v>
      </c>
      <c r="J276" s="4">
        <f t="shared" si="29"/>
        <v>811.2</v>
      </c>
      <c r="K276" s="22">
        <f t="shared" si="26"/>
        <v>1846.8289506602796</v>
      </c>
      <c r="L276" s="22">
        <f t="shared" si="30"/>
        <v>2019.5289506602796</v>
      </c>
      <c r="M276" s="22">
        <f t="shared" si="27"/>
        <v>2028.5289506602796</v>
      </c>
      <c r="N276" s="23">
        <f t="shared" si="28"/>
        <v>2024.0289506602796</v>
      </c>
      <c r="O276" s="4">
        <v>18.1</v>
      </c>
      <c r="P276" s="4">
        <v>76.9</v>
      </c>
      <c r="Q276" s="4">
        <v>55</v>
      </c>
      <c r="R276" s="24">
        <v>-3.93E-07</v>
      </c>
      <c r="S276" s="26">
        <v>4.646</v>
      </c>
      <c r="V276" s="26">
        <v>0.202</v>
      </c>
      <c r="Y276" s="27">
        <v>0.015</v>
      </c>
      <c r="Z276" s="23">
        <v>2024.0289506602796</v>
      </c>
    </row>
    <row r="277" spans="1:26" ht="12.75">
      <c r="A277" s="1">
        <v>36746</v>
      </c>
      <c r="B277" s="17">
        <v>221</v>
      </c>
      <c r="C277" s="2">
        <v>0.794907391</v>
      </c>
      <c r="D277" s="18">
        <v>0.794907391</v>
      </c>
      <c r="E277" s="3">
        <v>2679</v>
      </c>
      <c r="F277" s="20">
        <v>0</v>
      </c>
      <c r="G277" s="2">
        <v>35.61589275</v>
      </c>
      <c r="H277" s="2">
        <v>-78.66780761</v>
      </c>
      <c r="I277" s="21">
        <v>838.2</v>
      </c>
      <c r="J277" s="4">
        <f t="shared" si="29"/>
        <v>811.8000000000001</v>
      </c>
      <c r="K277" s="22">
        <f t="shared" si="26"/>
        <v>1840.6892451147755</v>
      </c>
      <c r="L277" s="22">
        <f t="shared" si="30"/>
        <v>2013.3892451147756</v>
      </c>
      <c r="M277" s="22">
        <f t="shared" si="27"/>
        <v>2022.3892451147756</v>
      </c>
      <c r="N277" s="23">
        <f t="shared" si="28"/>
        <v>2017.8892451147756</v>
      </c>
      <c r="O277" s="4">
        <v>18.5</v>
      </c>
      <c r="P277" s="4">
        <v>74.8</v>
      </c>
      <c r="Q277" s="4">
        <v>53.6</v>
      </c>
      <c r="R277"/>
      <c r="S277" s="26">
        <v>4.192</v>
      </c>
      <c r="V277" s="26">
        <v>0.194</v>
      </c>
      <c r="Y277" s="27">
        <v>0.013</v>
      </c>
      <c r="Z277" s="23">
        <v>2017.8892451147756</v>
      </c>
    </row>
    <row r="278" spans="1:26" ht="12.75">
      <c r="A278" s="1">
        <v>36746</v>
      </c>
      <c r="B278" s="17">
        <v>221</v>
      </c>
      <c r="C278" s="2">
        <v>0.795023143</v>
      </c>
      <c r="D278" s="18">
        <v>0.795023143</v>
      </c>
      <c r="E278" s="3">
        <v>2689</v>
      </c>
      <c r="F278" s="20">
        <v>0</v>
      </c>
      <c r="G278" s="2">
        <v>35.6215232</v>
      </c>
      <c r="H278" s="2">
        <v>-78.66949557</v>
      </c>
      <c r="I278" s="21">
        <v>837.6</v>
      </c>
      <c r="J278" s="4">
        <f t="shared" si="29"/>
        <v>811.2</v>
      </c>
      <c r="K278" s="22">
        <f t="shared" si="26"/>
        <v>1846.8289506602796</v>
      </c>
      <c r="L278" s="22">
        <f t="shared" si="30"/>
        <v>2019.5289506602796</v>
      </c>
      <c r="M278" s="22">
        <f t="shared" si="27"/>
        <v>2028.5289506602796</v>
      </c>
      <c r="N278" s="23">
        <f t="shared" si="28"/>
        <v>2024.0289506602796</v>
      </c>
      <c r="O278" s="4">
        <v>18.9</v>
      </c>
      <c r="P278" s="4">
        <v>70.8</v>
      </c>
      <c r="Q278" s="4">
        <v>55.4</v>
      </c>
      <c r="R278"/>
      <c r="S278" s="26">
        <v>4.826</v>
      </c>
      <c r="V278" s="26">
        <v>0.202</v>
      </c>
      <c r="Y278" s="27">
        <v>0.013</v>
      </c>
      <c r="Z278" s="23">
        <v>2024.0289506602796</v>
      </c>
    </row>
    <row r="279" spans="1:26" ht="12.75">
      <c r="A279" s="1">
        <v>36746</v>
      </c>
      <c r="B279" s="17">
        <v>221</v>
      </c>
      <c r="C279" s="2">
        <v>0.795138896</v>
      </c>
      <c r="D279" s="18">
        <v>0.795138896</v>
      </c>
      <c r="E279" s="3">
        <v>2699</v>
      </c>
      <c r="F279" s="20">
        <v>0</v>
      </c>
      <c r="G279" s="2">
        <v>35.62723002</v>
      </c>
      <c r="H279" s="2">
        <v>-78.67132304</v>
      </c>
      <c r="I279" s="21">
        <v>836.5</v>
      </c>
      <c r="J279" s="4">
        <f t="shared" si="29"/>
        <v>810.1</v>
      </c>
      <c r="K279" s="22">
        <f t="shared" si="26"/>
        <v>1858.096881223125</v>
      </c>
      <c r="L279" s="22">
        <f t="shared" si="30"/>
        <v>2030.796881223125</v>
      </c>
      <c r="M279" s="22">
        <f t="shared" si="27"/>
        <v>2039.796881223125</v>
      </c>
      <c r="N279" s="23">
        <f t="shared" si="28"/>
        <v>2035.296881223125</v>
      </c>
      <c r="O279" s="4">
        <v>18.8</v>
      </c>
      <c r="P279" s="4">
        <v>70.4</v>
      </c>
      <c r="Q279" s="4">
        <v>55.4</v>
      </c>
      <c r="R279"/>
      <c r="S279" s="26">
        <v>4.43</v>
      </c>
      <c r="V279" s="26">
        <v>0.204</v>
      </c>
      <c r="Y279" s="27">
        <v>0.012</v>
      </c>
      <c r="Z279" s="23">
        <v>2035.296881223125</v>
      </c>
    </row>
    <row r="280" spans="1:26" ht="12.75">
      <c r="A280" s="1">
        <v>36746</v>
      </c>
      <c r="B280" s="17">
        <v>221</v>
      </c>
      <c r="C280" s="2">
        <v>0.795254648</v>
      </c>
      <c r="D280" s="18">
        <v>0.795254648</v>
      </c>
      <c r="E280" s="3">
        <v>2709</v>
      </c>
      <c r="F280" s="20">
        <v>0</v>
      </c>
      <c r="G280" s="2">
        <v>35.63287555</v>
      </c>
      <c r="H280" s="2">
        <v>-78.67368799</v>
      </c>
      <c r="I280" s="21">
        <v>837</v>
      </c>
      <c r="J280" s="4">
        <f t="shared" si="29"/>
        <v>810.6</v>
      </c>
      <c r="K280" s="22">
        <f t="shared" si="26"/>
        <v>1852.9731990885846</v>
      </c>
      <c r="L280" s="22">
        <f t="shared" si="30"/>
        <v>2025.6731990885846</v>
      </c>
      <c r="M280" s="22">
        <f t="shared" si="27"/>
        <v>2034.6731990885846</v>
      </c>
      <c r="N280" s="23">
        <f t="shared" si="28"/>
        <v>2030.1731990885846</v>
      </c>
      <c r="O280" s="4">
        <v>18.8</v>
      </c>
      <c r="P280" s="4">
        <v>70</v>
      </c>
      <c r="Q280" s="4">
        <v>53.6</v>
      </c>
      <c r="R280"/>
      <c r="S280" s="26">
        <v>4.835</v>
      </c>
      <c r="V280" s="26">
        <v>0.194</v>
      </c>
      <c r="Y280" s="27">
        <v>0.011</v>
      </c>
      <c r="Z280" s="23">
        <v>2030.1731990885846</v>
      </c>
    </row>
    <row r="281" spans="1:26" ht="12.75">
      <c r="A281" s="1">
        <v>36746</v>
      </c>
      <c r="B281" s="17">
        <v>221</v>
      </c>
      <c r="C281" s="2">
        <v>0.7953704</v>
      </c>
      <c r="D281" s="18">
        <v>0.7953704</v>
      </c>
      <c r="E281" s="3">
        <v>2719</v>
      </c>
      <c r="F281" s="20">
        <v>0</v>
      </c>
      <c r="G281" s="2">
        <v>35.63737302</v>
      </c>
      <c r="H281" s="2">
        <v>-78.67795546</v>
      </c>
      <c r="I281" s="21">
        <v>837.9</v>
      </c>
      <c r="J281" s="4">
        <f t="shared" si="29"/>
        <v>811.5</v>
      </c>
      <c r="K281" s="22">
        <f t="shared" si="26"/>
        <v>1843.758530447076</v>
      </c>
      <c r="L281" s="22">
        <f t="shared" si="30"/>
        <v>2016.458530447076</v>
      </c>
      <c r="M281" s="22">
        <f t="shared" si="27"/>
        <v>2025.458530447076</v>
      </c>
      <c r="N281" s="23">
        <f t="shared" si="28"/>
        <v>2020.958530447076</v>
      </c>
      <c r="O281" s="4">
        <v>18.9</v>
      </c>
      <c r="P281" s="4">
        <v>69</v>
      </c>
      <c r="Q281" s="4">
        <v>53</v>
      </c>
      <c r="R281"/>
      <c r="S281" s="26">
        <v>3.744</v>
      </c>
      <c r="V281" s="26">
        <v>0.213</v>
      </c>
      <c r="Y281" s="27">
        <v>0.013</v>
      </c>
      <c r="Z281" s="23">
        <v>2020.958530447076</v>
      </c>
    </row>
    <row r="282" spans="1:26" ht="12.75">
      <c r="A282" s="1">
        <v>36746</v>
      </c>
      <c r="B282" s="17">
        <v>221</v>
      </c>
      <c r="C282" s="2">
        <v>0.795486093</v>
      </c>
      <c r="D282" s="18">
        <v>0.795486093</v>
      </c>
      <c r="E282" s="3">
        <v>2729</v>
      </c>
      <c r="F282" s="20">
        <v>0</v>
      </c>
      <c r="G282" s="2">
        <v>35.64025985</v>
      </c>
      <c r="H282" s="2">
        <v>-78.68389915</v>
      </c>
      <c r="I282" s="21">
        <v>838.9</v>
      </c>
      <c r="J282" s="4">
        <f t="shared" si="29"/>
        <v>812.5</v>
      </c>
      <c r="K282" s="22">
        <f t="shared" si="26"/>
        <v>1833.5319880560387</v>
      </c>
      <c r="L282" s="22">
        <f t="shared" si="30"/>
        <v>2006.2319880560387</v>
      </c>
      <c r="M282" s="22">
        <f t="shared" si="27"/>
        <v>2015.2319880560387</v>
      </c>
      <c r="N282" s="23">
        <f t="shared" si="28"/>
        <v>2010.7319880560387</v>
      </c>
      <c r="O282" s="4">
        <v>18.9</v>
      </c>
      <c r="P282" s="4">
        <v>68.2</v>
      </c>
      <c r="Q282" s="4">
        <v>50.6</v>
      </c>
      <c r="R282" s="24">
        <v>-8.59E-07</v>
      </c>
      <c r="S282" s="26">
        <v>4.25</v>
      </c>
      <c r="V282" s="26">
        <v>0.194</v>
      </c>
      <c r="Y282" s="27">
        <v>0.014</v>
      </c>
      <c r="Z282" s="23">
        <v>2010.7319880560387</v>
      </c>
    </row>
    <row r="283" spans="1:26" ht="12.75">
      <c r="A283" s="1">
        <v>36746</v>
      </c>
      <c r="B283" s="17">
        <v>221</v>
      </c>
      <c r="C283" s="2">
        <v>0.795601845</v>
      </c>
      <c r="D283" s="18">
        <v>0.795601845</v>
      </c>
      <c r="E283" s="3">
        <v>2739</v>
      </c>
      <c r="F283" s="20">
        <v>0</v>
      </c>
      <c r="G283" s="2">
        <v>35.64104065</v>
      </c>
      <c r="H283" s="2">
        <v>-78.69089176</v>
      </c>
      <c r="I283" s="21">
        <v>838.3</v>
      </c>
      <c r="J283" s="4">
        <f t="shared" si="29"/>
        <v>811.9</v>
      </c>
      <c r="K283" s="22">
        <f t="shared" si="26"/>
        <v>1839.6664020547894</v>
      </c>
      <c r="L283" s="22">
        <f t="shared" si="30"/>
        <v>2012.3664020547894</v>
      </c>
      <c r="M283" s="22">
        <f t="shared" si="27"/>
        <v>2021.3664020547894</v>
      </c>
      <c r="N283" s="23">
        <f t="shared" si="28"/>
        <v>2016.8664020547894</v>
      </c>
      <c r="O283" s="4">
        <v>18.9</v>
      </c>
      <c r="P283" s="4">
        <v>69.7</v>
      </c>
      <c r="Q283" s="4">
        <v>52.1</v>
      </c>
      <c r="R283"/>
      <c r="S283" s="26">
        <v>4.202</v>
      </c>
      <c r="V283" s="26">
        <v>0.214</v>
      </c>
      <c r="Y283" s="27">
        <v>0.014</v>
      </c>
      <c r="Z283" s="23">
        <v>2016.8664020547894</v>
      </c>
    </row>
    <row r="284" spans="1:26" ht="12.75">
      <c r="A284" s="1">
        <v>36746</v>
      </c>
      <c r="B284" s="17">
        <v>221</v>
      </c>
      <c r="C284" s="2">
        <v>0.795717597</v>
      </c>
      <c r="D284" s="18">
        <v>0.795717597</v>
      </c>
      <c r="E284" s="3">
        <v>2749</v>
      </c>
      <c r="F284" s="20">
        <v>0</v>
      </c>
      <c r="G284" s="2">
        <v>35.63998993</v>
      </c>
      <c r="H284" s="2">
        <v>-78.69803124</v>
      </c>
      <c r="I284" s="21">
        <v>838</v>
      </c>
      <c r="J284" s="4">
        <f t="shared" si="29"/>
        <v>811.6</v>
      </c>
      <c r="K284" s="22">
        <f t="shared" si="26"/>
        <v>1842.7353092798653</v>
      </c>
      <c r="L284" s="22">
        <f t="shared" si="30"/>
        <v>2015.4353092798654</v>
      </c>
      <c r="M284" s="22">
        <f t="shared" si="27"/>
        <v>2024.4353092798654</v>
      </c>
      <c r="N284" s="23">
        <f t="shared" si="28"/>
        <v>2019.9353092798654</v>
      </c>
      <c r="O284" s="4">
        <v>18.8</v>
      </c>
      <c r="P284" s="4">
        <v>70</v>
      </c>
      <c r="Q284" s="4">
        <v>51.4</v>
      </c>
      <c r="R284"/>
      <c r="S284" s="26">
        <v>4.928</v>
      </c>
      <c r="V284" s="26">
        <v>0.224</v>
      </c>
      <c r="Y284" s="27">
        <v>0.012</v>
      </c>
      <c r="Z284" s="23">
        <v>2019.9353092798654</v>
      </c>
    </row>
    <row r="285" spans="1:26" ht="12.75">
      <c r="A285" s="1">
        <v>36746</v>
      </c>
      <c r="B285" s="17">
        <v>221</v>
      </c>
      <c r="C285" s="2">
        <v>0.795833349</v>
      </c>
      <c r="D285" s="18">
        <v>0.795833349</v>
      </c>
      <c r="E285" s="3">
        <v>2759</v>
      </c>
      <c r="F285" s="20">
        <v>0</v>
      </c>
      <c r="G285" s="2">
        <v>35.63708741</v>
      </c>
      <c r="H285" s="2">
        <v>-78.70463253</v>
      </c>
      <c r="I285" s="21">
        <v>839.2</v>
      </c>
      <c r="J285" s="4">
        <f t="shared" si="29"/>
        <v>812.8000000000001</v>
      </c>
      <c r="K285" s="22">
        <f t="shared" si="26"/>
        <v>1830.4664796085005</v>
      </c>
      <c r="L285" s="22">
        <f t="shared" si="30"/>
        <v>2003.1664796085006</v>
      </c>
      <c r="M285" s="22">
        <f t="shared" si="27"/>
        <v>2012.1664796085006</v>
      </c>
      <c r="N285" s="23">
        <f t="shared" si="28"/>
        <v>2007.6664796085006</v>
      </c>
      <c r="O285" s="4">
        <v>18.9</v>
      </c>
      <c r="P285" s="4">
        <v>69.2</v>
      </c>
      <c r="Q285" s="4">
        <v>53.9</v>
      </c>
      <c r="R285"/>
      <c r="S285" s="26">
        <v>4.575</v>
      </c>
      <c r="V285" s="26">
        <v>0.182</v>
      </c>
      <c r="Y285" s="27">
        <v>0.011</v>
      </c>
      <c r="Z285" s="23">
        <v>2007.6664796085006</v>
      </c>
    </row>
    <row r="286" spans="1:26" ht="12.75">
      <c r="A286" s="1">
        <v>36746</v>
      </c>
      <c r="B286" s="17">
        <v>221</v>
      </c>
      <c r="C286" s="2">
        <v>0.795949101</v>
      </c>
      <c r="D286" s="18">
        <v>0.795949101</v>
      </c>
      <c r="E286" s="3">
        <v>2769</v>
      </c>
      <c r="F286" s="20">
        <v>0</v>
      </c>
      <c r="G286" s="2">
        <v>35.63379793</v>
      </c>
      <c r="H286" s="2">
        <v>-78.71099144</v>
      </c>
      <c r="I286" s="21">
        <v>839.8</v>
      </c>
      <c r="J286" s="4">
        <f t="shared" si="29"/>
        <v>813.4</v>
      </c>
      <c r="K286" s="22">
        <f t="shared" si="26"/>
        <v>1824.3388556393909</v>
      </c>
      <c r="L286" s="22">
        <f t="shared" si="30"/>
        <v>1997.038855639391</v>
      </c>
      <c r="M286" s="22">
        <f t="shared" si="27"/>
        <v>2006.038855639391</v>
      </c>
      <c r="N286" s="23">
        <f t="shared" si="28"/>
        <v>2001.538855639391</v>
      </c>
      <c r="O286" s="4">
        <v>19</v>
      </c>
      <c r="P286" s="4">
        <v>71.7</v>
      </c>
      <c r="Q286" s="4">
        <v>48.6</v>
      </c>
      <c r="R286"/>
      <c r="S286" s="26">
        <v>4.959</v>
      </c>
      <c r="V286" s="26">
        <v>0.214</v>
      </c>
      <c r="Y286" s="27">
        <v>0.014</v>
      </c>
      <c r="Z286" s="23">
        <v>2001.538855639391</v>
      </c>
    </row>
    <row r="287" spans="1:26" ht="12.75">
      <c r="A287" s="1">
        <v>36746</v>
      </c>
      <c r="B287" s="17">
        <v>221</v>
      </c>
      <c r="C287" s="2">
        <v>0.796064794</v>
      </c>
      <c r="D287" s="18">
        <v>0.796064794</v>
      </c>
      <c r="E287" s="3">
        <v>2779</v>
      </c>
      <c r="F287" s="20">
        <v>0</v>
      </c>
      <c r="G287" s="2">
        <v>35.63009826</v>
      </c>
      <c r="H287" s="2">
        <v>-78.71729647</v>
      </c>
      <c r="I287" s="21">
        <v>841.4</v>
      </c>
      <c r="J287" s="4">
        <f t="shared" si="29"/>
        <v>815</v>
      </c>
      <c r="K287" s="22">
        <f t="shared" si="26"/>
        <v>1808.0205966479343</v>
      </c>
      <c r="L287" s="22">
        <f t="shared" si="30"/>
        <v>1980.7205966479344</v>
      </c>
      <c r="M287" s="22">
        <f t="shared" si="27"/>
        <v>1989.7205966479344</v>
      </c>
      <c r="N287" s="23">
        <f t="shared" si="28"/>
        <v>1985.2205966479344</v>
      </c>
      <c r="O287" s="4">
        <v>19.1</v>
      </c>
      <c r="P287" s="4">
        <v>72.1</v>
      </c>
      <c r="Q287" s="4">
        <v>49.4</v>
      </c>
      <c r="R287"/>
      <c r="S287" s="26">
        <v>4.449</v>
      </c>
      <c r="V287" s="26">
        <v>0.213</v>
      </c>
      <c r="Y287" s="27">
        <v>13.543</v>
      </c>
      <c r="Z287" s="23">
        <v>1985.2205966479344</v>
      </c>
    </row>
    <row r="288" spans="1:26" ht="12.75">
      <c r="A288" s="1">
        <v>36746</v>
      </c>
      <c r="B288" s="17">
        <v>221</v>
      </c>
      <c r="C288" s="2">
        <v>0.796180546</v>
      </c>
      <c r="D288" s="18">
        <v>0.796180546</v>
      </c>
      <c r="E288" s="3">
        <v>2789</v>
      </c>
      <c r="F288" s="20">
        <v>0</v>
      </c>
      <c r="G288" s="2">
        <v>35.6248292</v>
      </c>
      <c r="H288" s="2">
        <v>-78.72185611</v>
      </c>
      <c r="I288" s="21">
        <v>841.1</v>
      </c>
      <c r="J288" s="4">
        <f t="shared" si="29"/>
        <v>814.7</v>
      </c>
      <c r="K288" s="22">
        <f t="shared" si="26"/>
        <v>1811.0778285798713</v>
      </c>
      <c r="L288" s="22">
        <f t="shared" si="30"/>
        <v>1983.7778285798713</v>
      </c>
      <c r="M288" s="22">
        <f t="shared" si="27"/>
        <v>1992.7778285798713</v>
      </c>
      <c r="N288" s="23">
        <f t="shared" si="28"/>
        <v>1988.2778285798713</v>
      </c>
      <c r="O288" s="4">
        <v>18.6</v>
      </c>
      <c r="P288" s="4">
        <v>72.6</v>
      </c>
      <c r="Q288" s="4">
        <v>53.6</v>
      </c>
      <c r="R288" s="24">
        <v>1.53E-05</v>
      </c>
      <c r="S288" s="26">
        <v>4.531</v>
      </c>
      <c r="V288" s="26">
        <v>0.214</v>
      </c>
      <c r="Y288" s="27">
        <v>12.569</v>
      </c>
      <c r="Z288" s="23">
        <v>1988.2778285798713</v>
      </c>
    </row>
    <row r="289" spans="1:26" ht="12.75">
      <c r="A289" s="1">
        <v>36746</v>
      </c>
      <c r="B289" s="17">
        <v>221</v>
      </c>
      <c r="C289" s="2">
        <v>0.796296299</v>
      </c>
      <c r="D289" s="18">
        <v>0.796296299</v>
      </c>
      <c r="E289" s="3">
        <v>2799</v>
      </c>
      <c r="F289" s="20">
        <v>0</v>
      </c>
      <c r="G289" s="2">
        <v>35.61829273</v>
      </c>
      <c r="H289" s="2">
        <v>-78.72344244</v>
      </c>
      <c r="I289" s="21">
        <v>842.5</v>
      </c>
      <c r="J289" s="4">
        <f t="shared" si="29"/>
        <v>816.1</v>
      </c>
      <c r="K289" s="22">
        <f t="shared" si="26"/>
        <v>1796.8203662586518</v>
      </c>
      <c r="L289" s="22">
        <f t="shared" si="30"/>
        <v>1969.5203662586518</v>
      </c>
      <c r="M289" s="22">
        <f t="shared" si="27"/>
        <v>1978.5203662586518</v>
      </c>
      <c r="N289" s="23">
        <f t="shared" si="28"/>
        <v>1974.0203662586518</v>
      </c>
      <c r="O289" s="4">
        <v>18.8</v>
      </c>
      <c r="P289" s="4">
        <v>77.2</v>
      </c>
      <c r="Q289" s="4">
        <v>53.1</v>
      </c>
      <c r="R289"/>
      <c r="S289" s="26">
        <v>4.556</v>
      </c>
      <c r="V289" s="26">
        <v>0.212</v>
      </c>
      <c r="Y289" s="27">
        <v>13.46</v>
      </c>
      <c r="Z289" s="23">
        <v>1974.0203662586518</v>
      </c>
    </row>
    <row r="290" spans="1:26" ht="12.75">
      <c r="A290" s="1">
        <v>36746</v>
      </c>
      <c r="B290" s="17">
        <v>221</v>
      </c>
      <c r="C290" s="2">
        <v>0.796412051</v>
      </c>
      <c r="D290" s="18">
        <v>0.796412051</v>
      </c>
      <c r="E290" s="3">
        <v>2809</v>
      </c>
      <c r="F290" s="20">
        <v>0</v>
      </c>
      <c r="G290" s="2">
        <v>35.61159316</v>
      </c>
      <c r="H290" s="2">
        <v>-78.72159408</v>
      </c>
      <c r="I290" s="21">
        <v>842.7</v>
      </c>
      <c r="J290" s="4">
        <f t="shared" si="29"/>
        <v>816.3000000000001</v>
      </c>
      <c r="K290" s="22">
        <f t="shared" si="26"/>
        <v>1794.7855827708909</v>
      </c>
      <c r="L290" s="22">
        <f t="shared" si="30"/>
        <v>1967.485582770891</v>
      </c>
      <c r="M290" s="22">
        <f t="shared" si="27"/>
        <v>1976.485582770891</v>
      </c>
      <c r="N290" s="23">
        <f t="shared" si="28"/>
        <v>1971.985582770891</v>
      </c>
      <c r="O290" s="4">
        <v>18.7</v>
      </c>
      <c r="P290" s="4">
        <v>78.7</v>
      </c>
      <c r="Q290" s="4">
        <v>54.9</v>
      </c>
      <c r="R290"/>
      <c r="S290" s="26">
        <v>5.402</v>
      </c>
      <c r="V290" s="26">
        <v>0.223</v>
      </c>
      <c r="Y290" s="27">
        <v>12.798</v>
      </c>
      <c r="Z290" s="23">
        <v>1971.985582770891</v>
      </c>
    </row>
    <row r="291" spans="1:26" ht="12.75">
      <c r="A291" s="1">
        <v>36746</v>
      </c>
      <c r="B291" s="17">
        <v>221</v>
      </c>
      <c r="C291" s="2">
        <v>0.796527803</v>
      </c>
      <c r="D291" s="18">
        <v>0.796527803</v>
      </c>
      <c r="E291" s="3">
        <v>2819</v>
      </c>
      <c r="F291" s="20">
        <v>0</v>
      </c>
      <c r="G291" s="2">
        <v>35.60630014</v>
      </c>
      <c r="H291" s="2">
        <v>-78.71617484</v>
      </c>
      <c r="I291" s="21">
        <v>848.9</v>
      </c>
      <c r="J291" s="4">
        <f t="shared" si="29"/>
        <v>822.5</v>
      </c>
      <c r="K291" s="22">
        <f t="shared" si="26"/>
        <v>1731.953334611869</v>
      </c>
      <c r="L291" s="22">
        <f t="shared" si="30"/>
        <v>1904.653334611869</v>
      </c>
      <c r="M291" s="22">
        <f t="shared" si="27"/>
        <v>1913.653334611869</v>
      </c>
      <c r="N291" s="23">
        <f t="shared" si="28"/>
        <v>1909.153334611869</v>
      </c>
      <c r="O291" s="4">
        <v>19.3</v>
      </c>
      <c r="P291" s="4">
        <v>78.9</v>
      </c>
      <c r="Q291" s="4">
        <v>55.3</v>
      </c>
      <c r="R291"/>
      <c r="S291" s="26">
        <v>5.272</v>
      </c>
      <c r="V291" s="26">
        <v>0.242</v>
      </c>
      <c r="Y291" s="27">
        <v>12.513</v>
      </c>
      <c r="Z291" s="23">
        <v>1909.153334611869</v>
      </c>
    </row>
    <row r="292" spans="1:26" ht="12.75">
      <c r="A292" s="1">
        <v>36746</v>
      </c>
      <c r="B292" s="17">
        <v>221</v>
      </c>
      <c r="C292" s="2">
        <v>0.796643496</v>
      </c>
      <c r="D292" s="18">
        <v>0.796643496</v>
      </c>
      <c r="E292" s="3">
        <v>2829</v>
      </c>
      <c r="F292" s="20">
        <v>0</v>
      </c>
      <c r="G292" s="2">
        <v>35.60350345</v>
      </c>
      <c r="H292" s="2">
        <v>-78.70842832</v>
      </c>
      <c r="I292" s="21">
        <v>853.7</v>
      </c>
      <c r="J292" s="4">
        <f t="shared" si="29"/>
        <v>827.3000000000001</v>
      </c>
      <c r="K292" s="22">
        <f t="shared" si="26"/>
        <v>1683.6334424394192</v>
      </c>
      <c r="L292" s="22">
        <f t="shared" si="30"/>
        <v>1856.3334424394193</v>
      </c>
      <c r="M292" s="22">
        <f t="shared" si="27"/>
        <v>1865.3334424394193</v>
      </c>
      <c r="N292" s="23">
        <f t="shared" si="28"/>
        <v>1860.8334424394193</v>
      </c>
      <c r="O292" s="4">
        <v>19.7</v>
      </c>
      <c r="P292" s="4">
        <v>78.5</v>
      </c>
      <c r="Q292" s="4">
        <v>58.9</v>
      </c>
      <c r="R292"/>
      <c r="S292" s="26">
        <v>4.299</v>
      </c>
      <c r="V292" s="26">
        <v>0.232</v>
      </c>
      <c r="Y292" s="27">
        <v>13.208</v>
      </c>
      <c r="Z292" s="23">
        <v>1860.8334424394193</v>
      </c>
    </row>
    <row r="293" spans="1:26" ht="12.75">
      <c r="A293" s="1">
        <v>36746</v>
      </c>
      <c r="B293" s="17">
        <v>221</v>
      </c>
      <c r="C293" s="2">
        <v>0.796759248</v>
      </c>
      <c r="D293" s="18">
        <v>0.796759248</v>
      </c>
      <c r="E293" s="3">
        <v>2839</v>
      </c>
      <c r="F293" s="20">
        <v>0</v>
      </c>
      <c r="G293" s="2">
        <v>35.60392544</v>
      </c>
      <c r="H293" s="2">
        <v>-78.69958519</v>
      </c>
      <c r="I293" s="21">
        <v>857.2</v>
      </c>
      <c r="J293" s="4">
        <f t="shared" si="29"/>
        <v>830.8000000000001</v>
      </c>
      <c r="K293" s="22">
        <f t="shared" si="26"/>
        <v>1648.5766027209993</v>
      </c>
      <c r="L293" s="22">
        <f t="shared" si="30"/>
        <v>1821.2766027209993</v>
      </c>
      <c r="M293" s="22">
        <f t="shared" si="27"/>
        <v>1830.2766027209993</v>
      </c>
      <c r="N293" s="23">
        <f t="shared" si="28"/>
        <v>1825.7766027209993</v>
      </c>
      <c r="O293" s="4">
        <v>20</v>
      </c>
      <c r="P293" s="4">
        <v>76.2</v>
      </c>
      <c r="Q293" s="4">
        <v>60.7</v>
      </c>
      <c r="R293"/>
      <c r="S293" s="26">
        <v>5.156</v>
      </c>
      <c r="T293" s="17">
        <v>354.578</v>
      </c>
      <c r="U293" s="17">
        <f>AVERAGE(T288:T293)</f>
        <v>354.578</v>
      </c>
      <c r="V293" s="26">
        <v>0.233</v>
      </c>
      <c r="W293" s="32">
        <v>-0.12654</v>
      </c>
      <c r="X293" s="32">
        <f aca="true" t="shared" si="31" ref="X293:X334">AVERAGE(W288:W293)</f>
        <v>-0.12654</v>
      </c>
      <c r="Y293" s="27">
        <v>13.461</v>
      </c>
      <c r="Z293" s="23">
        <v>1825.7766027209993</v>
      </c>
    </row>
    <row r="294" spans="1:26" ht="12.75">
      <c r="A294" s="1">
        <v>36746</v>
      </c>
      <c r="B294" s="17">
        <v>221</v>
      </c>
      <c r="C294" s="2">
        <v>0.796875</v>
      </c>
      <c r="D294" s="18">
        <v>0.796875</v>
      </c>
      <c r="E294" s="3">
        <v>2849</v>
      </c>
      <c r="F294" s="20">
        <v>0</v>
      </c>
      <c r="G294" s="2">
        <v>35.60658506</v>
      </c>
      <c r="H294" s="2">
        <v>-78.69144648</v>
      </c>
      <c r="I294" s="21">
        <v>862.4</v>
      </c>
      <c r="J294" s="4">
        <f t="shared" si="29"/>
        <v>836</v>
      </c>
      <c r="K294" s="22">
        <f t="shared" si="26"/>
        <v>1596.7639230653224</v>
      </c>
      <c r="L294" s="22">
        <f t="shared" si="30"/>
        <v>1769.4639230653224</v>
      </c>
      <c r="M294" s="22">
        <f t="shared" si="27"/>
        <v>1778.4639230653224</v>
      </c>
      <c r="N294" s="23">
        <f t="shared" si="28"/>
        <v>1773.9639230653224</v>
      </c>
      <c r="O294" s="4">
        <v>20.5</v>
      </c>
      <c r="P294" s="4">
        <v>72</v>
      </c>
      <c r="Q294" s="4">
        <v>62.3</v>
      </c>
      <c r="R294" s="24">
        <v>1.62E-05</v>
      </c>
      <c r="S294" s="26">
        <v>5.304</v>
      </c>
      <c r="T294" s="17">
        <v>408.397</v>
      </c>
      <c r="U294" s="17">
        <f aca="true" t="shared" si="32" ref="U294:U334">AVERAGE(T289:T294)</f>
        <v>381.48749999999995</v>
      </c>
      <c r="V294" s="26">
        <v>0.252</v>
      </c>
      <c r="W294" s="32">
        <v>0.9779100000000001</v>
      </c>
      <c r="X294" s="32">
        <f t="shared" si="31"/>
        <v>0.42568500000000004</v>
      </c>
      <c r="Y294" s="27">
        <v>13.496</v>
      </c>
      <c r="Z294" s="23">
        <v>1773.9639230653224</v>
      </c>
    </row>
    <row r="295" spans="1:26" ht="12.75">
      <c r="A295" s="1">
        <v>36746</v>
      </c>
      <c r="B295" s="17">
        <v>221</v>
      </c>
      <c r="C295" s="2">
        <v>0.796990752</v>
      </c>
      <c r="D295" s="18">
        <v>0.796990752</v>
      </c>
      <c r="E295" s="3">
        <v>2859</v>
      </c>
      <c r="F295" s="20">
        <v>0</v>
      </c>
      <c r="G295" s="2">
        <v>35.61145321</v>
      </c>
      <c r="H295" s="2">
        <v>-78.68530761</v>
      </c>
      <c r="I295" s="21">
        <v>867.3</v>
      </c>
      <c r="J295" s="4">
        <f t="shared" si="29"/>
        <v>840.9</v>
      </c>
      <c r="K295" s="22">
        <f t="shared" si="26"/>
        <v>1548.234520559391</v>
      </c>
      <c r="L295" s="22">
        <f t="shared" si="30"/>
        <v>1720.934520559391</v>
      </c>
      <c r="M295" s="22">
        <f t="shared" si="27"/>
        <v>1729.934520559391</v>
      </c>
      <c r="N295" s="23">
        <f t="shared" si="28"/>
        <v>1725.434520559391</v>
      </c>
      <c r="O295" s="4">
        <v>20.9</v>
      </c>
      <c r="P295" s="4">
        <v>71.7</v>
      </c>
      <c r="Q295" s="4">
        <v>59.5</v>
      </c>
      <c r="R295"/>
      <c r="S295" s="26">
        <v>5.046</v>
      </c>
      <c r="T295" s="17">
        <v>252.096</v>
      </c>
      <c r="U295" s="17">
        <f t="shared" si="32"/>
        <v>338.35699999999997</v>
      </c>
      <c r="V295" s="26">
        <v>0.283</v>
      </c>
      <c r="W295" s="32">
        <v>0.9734700000000001</v>
      </c>
      <c r="X295" s="32">
        <f t="shared" si="31"/>
        <v>0.60828</v>
      </c>
      <c r="Y295" s="27">
        <v>13.015</v>
      </c>
      <c r="Z295" s="23">
        <v>1725.434520559391</v>
      </c>
    </row>
    <row r="296" spans="1:26" ht="12.75">
      <c r="A296" s="1">
        <v>36746</v>
      </c>
      <c r="B296" s="17">
        <v>221</v>
      </c>
      <c r="C296" s="2">
        <v>0.797106504</v>
      </c>
      <c r="D296" s="18">
        <v>0.797106504</v>
      </c>
      <c r="E296" s="3">
        <v>2869</v>
      </c>
      <c r="F296" s="20">
        <v>0</v>
      </c>
      <c r="G296" s="2">
        <v>35.61772718</v>
      </c>
      <c r="H296" s="2">
        <v>-78.68208828</v>
      </c>
      <c r="I296" s="21">
        <v>872.7</v>
      </c>
      <c r="J296" s="4">
        <f t="shared" si="29"/>
        <v>846.3000000000001</v>
      </c>
      <c r="K296" s="22">
        <f t="shared" si="26"/>
        <v>1495.079600546815</v>
      </c>
      <c r="L296" s="22">
        <f t="shared" si="30"/>
        <v>1667.7796005468151</v>
      </c>
      <c r="M296" s="22">
        <f t="shared" si="27"/>
        <v>1676.7796005468151</v>
      </c>
      <c r="N296" s="23">
        <f t="shared" si="28"/>
        <v>1672.2796005468151</v>
      </c>
      <c r="O296" s="4">
        <v>21.3</v>
      </c>
      <c r="P296" s="4">
        <v>70</v>
      </c>
      <c r="Q296" s="4">
        <v>56.9</v>
      </c>
      <c r="R296"/>
      <c r="S296" s="26">
        <v>4.32</v>
      </c>
      <c r="T296" s="17">
        <v>-114.206</v>
      </c>
      <c r="U296" s="17">
        <f t="shared" si="32"/>
        <v>225.21624999999997</v>
      </c>
      <c r="V296" s="26">
        <v>0.251</v>
      </c>
      <c r="W296" s="32">
        <v>0.9679200000000001</v>
      </c>
      <c r="X296" s="32">
        <f t="shared" si="31"/>
        <v>0.6981900000000001</v>
      </c>
      <c r="Y296" s="27">
        <v>12.484</v>
      </c>
      <c r="Z296" s="23">
        <v>1672.2796005468151</v>
      </c>
    </row>
    <row r="297" spans="1:26" ht="12.75">
      <c r="A297" s="1">
        <v>36746</v>
      </c>
      <c r="B297" s="17">
        <v>221</v>
      </c>
      <c r="C297" s="2">
        <v>0.797222197</v>
      </c>
      <c r="D297" s="18">
        <v>0.797222197</v>
      </c>
      <c r="E297" s="3">
        <v>2879</v>
      </c>
      <c r="F297" s="20">
        <v>0</v>
      </c>
      <c r="G297" s="2">
        <v>35.62415824</v>
      </c>
      <c r="H297" s="2">
        <v>-78.68161619</v>
      </c>
      <c r="I297" s="21">
        <v>876.8</v>
      </c>
      <c r="J297" s="4">
        <f t="shared" si="29"/>
        <v>850.4</v>
      </c>
      <c r="K297" s="22">
        <f t="shared" si="26"/>
        <v>1454.9472649617346</v>
      </c>
      <c r="L297" s="22">
        <f t="shared" si="30"/>
        <v>1627.6472649617347</v>
      </c>
      <c r="M297" s="22">
        <f t="shared" si="27"/>
        <v>1636.6472649617347</v>
      </c>
      <c r="N297" s="23">
        <f t="shared" si="28"/>
        <v>1632.1472649617347</v>
      </c>
      <c r="O297" s="4">
        <v>21.3</v>
      </c>
      <c r="P297" s="4">
        <v>71</v>
      </c>
      <c r="Q297" s="4">
        <v>58.9</v>
      </c>
      <c r="R297"/>
      <c r="S297" s="26">
        <v>5.087</v>
      </c>
      <c r="T297" s="17">
        <v>306.873</v>
      </c>
      <c r="U297" s="17">
        <f t="shared" si="32"/>
        <v>241.54759999999996</v>
      </c>
      <c r="V297" s="26">
        <v>0.243</v>
      </c>
      <c r="W297" s="32">
        <v>-0.14652</v>
      </c>
      <c r="X297" s="32">
        <f t="shared" si="31"/>
        <v>0.529248</v>
      </c>
      <c r="Y297" s="27">
        <v>13.508</v>
      </c>
      <c r="Z297" s="23">
        <v>1632.1472649617347</v>
      </c>
    </row>
    <row r="298" spans="1:26" ht="12.75">
      <c r="A298" s="1">
        <v>36746</v>
      </c>
      <c r="B298" s="17">
        <v>221</v>
      </c>
      <c r="C298" s="2">
        <v>0.797337949</v>
      </c>
      <c r="D298" s="18">
        <v>0.797337949</v>
      </c>
      <c r="E298" s="3">
        <v>2889</v>
      </c>
      <c r="F298" s="20">
        <v>0</v>
      </c>
      <c r="G298" s="2">
        <v>35.63026894</v>
      </c>
      <c r="H298" s="2">
        <v>-78.68297145</v>
      </c>
      <c r="I298" s="21">
        <v>881.8</v>
      </c>
      <c r="J298" s="4">
        <f t="shared" si="29"/>
        <v>855.4</v>
      </c>
      <c r="K298" s="22">
        <f t="shared" si="26"/>
        <v>1406.26643981186</v>
      </c>
      <c r="L298" s="22">
        <f t="shared" si="30"/>
        <v>1578.96643981186</v>
      </c>
      <c r="M298" s="22">
        <f t="shared" si="27"/>
        <v>1587.96643981186</v>
      </c>
      <c r="N298" s="23">
        <f t="shared" si="28"/>
        <v>1583.46643981186</v>
      </c>
      <c r="O298" s="4">
        <v>21.3</v>
      </c>
      <c r="P298" s="4">
        <v>75.8</v>
      </c>
      <c r="Q298" s="4">
        <v>59</v>
      </c>
      <c r="R298"/>
      <c r="S298" s="26">
        <v>4.605</v>
      </c>
      <c r="T298" s="17">
        <v>45.692</v>
      </c>
      <c r="U298" s="17">
        <f t="shared" si="32"/>
        <v>208.90499999999997</v>
      </c>
      <c r="V298" s="26">
        <v>0.252</v>
      </c>
      <c r="W298" s="32">
        <v>0.9579300000000001</v>
      </c>
      <c r="X298" s="32">
        <f t="shared" si="31"/>
        <v>0.6006950000000001</v>
      </c>
      <c r="Y298" s="27">
        <v>13.323</v>
      </c>
      <c r="Z298" s="23">
        <v>1583.46643981186</v>
      </c>
    </row>
    <row r="299" spans="1:26" ht="12.75">
      <c r="A299" s="1">
        <v>36746</v>
      </c>
      <c r="B299" s="17">
        <v>221</v>
      </c>
      <c r="C299" s="2">
        <v>0.797453701</v>
      </c>
      <c r="D299" s="18">
        <v>0.797453701</v>
      </c>
      <c r="E299" s="3">
        <v>2899</v>
      </c>
      <c r="F299" s="20">
        <v>0</v>
      </c>
      <c r="G299" s="2">
        <v>35.63583137</v>
      </c>
      <c r="H299" s="2">
        <v>-78.68573062</v>
      </c>
      <c r="I299" s="21">
        <v>886.8</v>
      </c>
      <c r="J299" s="4">
        <f t="shared" si="29"/>
        <v>860.4</v>
      </c>
      <c r="K299" s="22">
        <f t="shared" si="26"/>
        <v>1357.8693371328807</v>
      </c>
      <c r="L299" s="22">
        <f t="shared" si="30"/>
        <v>1530.5693371328807</v>
      </c>
      <c r="M299" s="22">
        <f t="shared" si="27"/>
        <v>1539.5693371328807</v>
      </c>
      <c r="N299" s="23">
        <f t="shared" si="28"/>
        <v>1535.0693371328807</v>
      </c>
      <c r="O299" s="4">
        <v>21.7</v>
      </c>
      <c r="P299" s="4">
        <v>75.7</v>
      </c>
      <c r="Q299" s="4">
        <v>57.6</v>
      </c>
      <c r="R299"/>
      <c r="S299" s="26">
        <v>4.794</v>
      </c>
      <c r="T299" s="17">
        <v>151.891</v>
      </c>
      <c r="U299" s="17">
        <f t="shared" si="32"/>
        <v>175.12383333333332</v>
      </c>
      <c r="V299" s="26">
        <v>0.234</v>
      </c>
      <c r="W299" s="32">
        <v>-0.15762</v>
      </c>
      <c r="X299" s="32">
        <f t="shared" si="31"/>
        <v>0.595515</v>
      </c>
      <c r="Y299" s="27">
        <v>13.021</v>
      </c>
      <c r="Z299" s="23">
        <v>1535.0693371328807</v>
      </c>
    </row>
    <row r="300" spans="1:26" ht="12.75">
      <c r="A300" s="1">
        <v>36746</v>
      </c>
      <c r="B300" s="17">
        <v>221</v>
      </c>
      <c r="C300" s="2">
        <v>0.797569454</v>
      </c>
      <c r="D300" s="18">
        <v>0.797569454</v>
      </c>
      <c r="E300" s="3">
        <v>2909</v>
      </c>
      <c r="F300" s="20">
        <v>0</v>
      </c>
      <c r="G300" s="2">
        <v>35.64118095</v>
      </c>
      <c r="H300" s="2">
        <v>-78.68897179</v>
      </c>
      <c r="I300" s="21">
        <v>892.4</v>
      </c>
      <c r="J300" s="4">
        <f t="shared" si="29"/>
        <v>866</v>
      </c>
      <c r="K300" s="22">
        <f t="shared" si="26"/>
        <v>1303.99735986136</v>
      </c>
      <c r="L300" s="22">
        <f t="shared" si="30"/>
        <v>1476.6973598613602</v>
      </c>
      <c r="M300" s="22">
        <f t="shared" si="27"/>
        <v>1485.6973598613602</v>
      </c>
      <c r="N300" s="23">
        <f t="shared" si="28"/>
        <v>1481.1973598613602</v>
      </c>
      <c r="O300" s="4">
        <v>22.5</v>
      </c>
      <c r="P300" s="4">
        <v>72.3</v>
      </c>
      <c r="Q300" s="4">
        <v>59.5</v>
      </c>
      <c r="R300" s="24">
        <v>1.59E-05</v>
      </c>
      <c r="S300" s="26">
        <v>4.299</v>
      </c>
      <c r="T300" s="17">
        <v>-109.53</v>
      </c>
      <c r="U300" s="17">
        <f t="shared" si="32"/>
        <v>88.80266666666667</v>
      </c>
      <c r="V300" s="26">
        <v>0.254</v>
      </c>
      <c r="W300" s="32">
        <v>0.9479400000000001</v>
      </c>
      <c r="X300" s="32">
        <f t="shared" si="31"/>
        <v>0.59052</v>
      </c>
      <c r="Y300" s="27">
        <v>13.279</v>
      </c>
      <c r="Z300" s="23">
        <v>1481.1973598613602</v>
      </c>
    </row>
    <row r="301" spans="1:26" ht="12.75">
      <c r="A301" s="1">
        <v>36746</v>
      </c>
      <c r="B301" s="17">
        <v>221</v>
      </c>
      <c r="C301" s="2">
        <v>0.797685206</v>
      </c>
      <c r="D301" s="18">
        <v>0.797685206</v>
      </c>
      <c r="E301" s="3">
        <v>2919</v>
      </c>
      <c r="F301" s="20">
        <v>0</v>
      </c>
      <c r="G301" s="2">
        <v>35.64667341</v>
      </c>
      <c r="H301" s="2">
        <v>-78.69233474</v>
      </c>
      <c r="I301" s="21">
        <v>896.2</v>
      </c>
      <c r="J301" s="4">
        <f t="shared" si="29"/>
        <v>869.8000000000001</v>
      </c>
      <c r="K301" s="22">
        <f t="shared" si="26"/>
        <v>1267.6394089182277</v>
      </c>
      <c r="L301" s="22">
        <f t="shared" si="30"/>
        <v>1440.3394089182277</v>
      </c>
      <c r="M301" s="22">
        <f t="shared" si="27"/>
        <v>1449.3394089182277</v>
      </c>
      <c r="N301" s="23">
        <f t="shared" si="28"/>
        <v>1444.8394089182277</v>
      </c>
      <c r="O301" s="4">
        <v>23.1</v>
      </c>
      <c r="P301" s="4">
        <v>68.1</v>
      </c>
      <c r="Q301" s="4">
        <v>61.5</v>
      </c>
      <c r="R301"/>
      <c r="S301" s="26">
        <v>5.818</v>
      </c>
      <c r="T301" s="17">
        <v>679.168</v>
      </c>
      <c r="U301" s="17">
        <f t="shared" si="32"/>
        <v>159.98133333333334</v>
      </c>
      <c r="V301" s="26">
        <v>0.233</v>
      </c>
      <c r="W301" s="32">
        <v>-0.16761</v>
      </c>
      <c r="X301" s="32">
        <f t="shared" si="31"/>
        <v>0.4003400000000001</v>
      </c>
      <c r="Y301" s="27">
        <v>13.153</v>
      </c>
      <c r="Z301" s="23">
        <v>1444.8394089182277</v>
      </c>
    </row>
    <row r="302" spans="1:26" ht="12.75">
      <c r="A302" s="1">
        <v>36746</v>
      </c>
      <c r="B302" s="17">
        <v>221</v>
      </c>
      <c r="C302" s="2">
        <v>0.797800899</v>
      </c>
      <c r="D302" s="18">
        <v>0.797800899</v>
      </c>
      <c r="E302" s="3">
        <v>2929</v>
      </c>
      <c r="F302" s="20">
        <v>0</v>
      </c>
      <c r="G302" s="2">
        <v>35.65225478</v>
      </c>
      <c r="H302" s="2">
        <v>-78.69572469</v>
      </c>
      <c r="I302" s="21">
        <v>900.8</v>
      </c>
      <c r="J302" s="4">
        <f t="shared" si="29"/>
        <v>874.4</v>
      </c>
      <c r="K302" s="22">
        <f t="shared" si="26"/>
        <v>1223.8390822665028</v>
      </c>
      <c r="L302" s="22">
        <f t="shared" si="30"/>
        <v>1396.5390822665029</v>
      </c>
      <c r="M302" s="22">
        <f t="shared" si="27"/>
        <v>1405.5390822665029</v>
      </c>
      <c r="N302" s="23">
        <f t="shared" si="28"/>
        <v>1401.0390822665029</v>
      </c>
      <c r="O302" s="4">
        <v>23</v>
      </c>
      <c r="P302" s="4">
        <v>73.4</v>
      </c>
      <c r="Q302" s="4">
        <v>64</v>
      </c>
      <c r="R302"/>
      <c r="S302" s="26">
        <v>4.95</v>
      </c>
      <c r="T302" s="17">
        <v>207.987</v>
      </c>
      <c r="U302" s="17">
        <f t="shared" si="32"/>
        <v>213.68016666666668</v>
      </c>
      <c r="V302" s="26">
        <v>0.233</v>
      </c>
      <c r="W302" s="32">
        <v>-0.17316</v>
      </c>
      <c r="X302" s="32">
        <f t="shared" si="31"/>
        <v>0.21016000000000004</v>
      </c>
      <c r="Y302" s="27">
        <v>13.474</v>
      </c>
      <c r="Z302" s="23">
        <v>1401.0390822665029</v>
      </c>
    </row>
    <row r="303" spans="1:26" ht="12.75">
      <c r="A303" s="1">
        <v>36746</v>
      </c>
      <c r="B303" s="17">
        <v>221</v>
      </c>
      <c r="C303" s="2">
        <v>0.797916651</v>
      </c>
      <c r="D303" s="18">
        <v>0.797916651</v>
      </c>
      <c r="E303" s="3">
        <v>2939</v>
      </c>
      <c r="F303" s="20">
        <v>0</v>
      </c>
      <c r="G303" s="2">
        <v>35.65806897</v>
      </c>
      <c r="H303" s="2">
        <v>-78.69852046</v>
      </c>
      <c r="I303" s="21">
        <v>904</v>
      </c>
      <c r="J303" s="4">
        <f t="shared" si="29"/>
        <v>877.6</v>
      </c>
      <c r="K303" s="22">
        <f t="shared" si="26"/>
        <v>1193.5049795956936</v>
      </c>
      <c r="L303" s="22">
        <f t="shared" si="30"/>
        <v>1366.2049795956937</v>
      </c>
      <c r="M303" s="22">
        <f t="shared" si="27"/>
        <v>1375.2049795956937</v>
      </c>
      <c r="N303" s="23">
        <f t="shared" si="28"/>
        <v>1370.7049795956937</v>
      </c>
      <c r="O303" s="4">
        <v>23</v>
      </c>
      <c r="P303" s="4">
        <v>75.1</v>
      </c>
      <c r="Q303" s="4">
        <v>62</v>
      </c>
      <c r="R303"/>
      <c r="S303" s="26">
        <v>4.339</v>
      </c>
      <c r="T303" s="17">
        <v>-105.814</v>
      </c>
      <c r="U303" s="17">
        <f t="shared" si="32"/>
        <v>144.899</v>
      </c>
      <c r="V303" s="26">
        <v>0.253</v>
      </c>
      <c r="W303" s="32">
        <v>0.9324</v>
      </c>
      <c r="X303" s="32">
        <f t="shared" si="31"/>
        <v>0.38998</v>
      </c>
      <c r="Y303" s="27">
        <v>13.461</v>
      </c>
      <c r="Z303" s="23">
        <v>1370.7049795956937</v>
      </c>
    </row>
    <row r="304" spans="1:26" ht="12.75">
      <c r="A304" s="1">
        <v>36746</v>
      </c>
      <c r="B304" s="17">
        <v>221</v>
      </c>
      <c r="C304" s="2">
        <v>0.798032403</v>
      </c>
      <c r="D304" s="18">
        <v>0.798032403</v>
      </c>
      <c r="E304" s="3">
        <v>2949</v>
      </c>
      <c r="F304" s="20">
        <v>0</v>
      </c>
      <c r="G304" s="2">
        <v>35.66419207</v>
      </c>
      <c r="H304" s="2">
        <v>-78.7002939</v>
      </c>
      <c r="I304" s="21">
        <v>908.1</v>
      </c>
      <c r="J304" s="4">
        <f t="shared" si="29"/>
        <v>881.7</v>
      </c>
      <c r="K304" s="22">
        <f t="shared" si="26"/>
        <v>1154.8006514407189</v>
      </c>
      <c r="L304" s="22">
        <f t="shared" si="30"/>
        <v>1327.500651440719</v>
      </c>
      <c r="M304" s="22">
        <f t="shared" si="27"/>
        <v>1336.500651440719</v>
      </c>
      <c r="N304" s="23">
        <f t="shared" si="28"/>
        <v>1332.000651440719</v>
      </c>
      <c r="O304" s="4">
        <v>22.9</v>
      </c>
      <c r="P304" s="4">
        <v>79.5</v>
      </c>
      <c r="Q304" s="4">
        <v>64.9</v>
      </c>
      <c r="R304"/>
      <c r="S304" s="26">
        <v>4.574</v>
      </c>
      <c r="T304" s="17">
        <v>52.764</v>
      </c>
      <c r="U304" s="17">
        <f t="shared" si="32"/>
        <v>146.07766666666666</v>
      </c>
      <c r="V304" s="26">
        <v>0.264</v>
      </c>
      <c r="W304" s="32">
        <v>0.9268500000000001</v>
      </c>
      <c r="X304" s="32">
        <f t="shared" si="31"/>
        <v>0.38480000000000003</v>
      </c>
      <c r="Y304" s="27">
        <v>13.373</v>
      </c>
      <c r="Z304" s="23">
        <v>1332.000651440719</v>
      </c>
    </row>
    <row r="305" spans="1:26" ht="12.75">
      <c r="A305" s="1">
        <v>36746</v>
      </c>
      <c r="B305" s="17">
        <v>221</v>
      </c>
      <c r="C305" s="2">
        <v>0.798148155</v>
      </c>
      <c r="D305" s="18">
        <v>0.798148155</v>
      </c>
      <c r="E305" s="3">
        <v>2959</v>
      </c>
      <c r="F305" s="20">
        <v>0</v>
      </c>
      <c r="G305" s="2">
        <v>35.67032892</v>
      </c>
      <c r="H305" s="2">
        <v>-78.70182467</v>
      </c>
      <c r="I305" s="21">
        <v>913.8</v>
      </c>
      <c r="J305" s="4">
        <f t="shared" si="29"/>
        <v>887.4</v>
      </c>
      <c r="K305" s="22">
        <f t="shared" si="26"/>
        <v>1101.2901810208486</v>
      </c>
      <c r="L305" s="22">
        <f t="shared" si="30"/>
        <v>1273.9901810208487</v>
      </c>
      <c r="M305" s="22">
        <f t="shared" si="27"/>
        <v>1282.9901810208487</v>
      </c>
      <c r="N305" s="23">
        <f t="shared" si="28"/>
        <v>1278.4901810208487</v>
      </c>
      <c r="O305" s="4">
        <v>23</v>
      </c>
      <c r="P305" s="4">
        <v>82.9</v>
      </c>
      <c r="Q305" s="4">
        <v>65.4</v>
      </c>
      <c r="R305"/>
      <c r="S305" s="26">
        <v>4.854</v>
      </c>
      <c r="T305" s="17">
        <v>211.463</v>
      </c>
      <c r="U305" s="17">
        <f t="shared" si="32"/>
        <v>156.00633333333334</v>
      </c>
      <c r="V305" s="26">
        <v>0.254</v>
      </c>
      <c r="W305" s="32">
        <v>0.9224100000000001</v>
      </c>
      <c r="X305" s="32">
        <f t="shared" si="31"/>
        <v>0.5648050000000001</v>
      </c>
      <c r="Y305" s="27">
        <v>13.116</v>
      </c>
      <c r="Z305" s="23">
        <v>1278.4901810208487</v>
      </c>
    </row>
    <row r="306" spans="1:26" ht="12.75">
      <c r="A306" s="1">
        <v>36746</v>
      </c>
      <c r="B306" s="17">
        <v>221</v>
      </c>
      <c r="C306" s="2">
        <v>0.798263907</v>
      </c>
      <c r="D306" s="18">
        <v>0.798263907</v>
      </c>
      <c r="E306" s="3">
        <v>2969</v>
      </c>
      <c r="F306" s="20">
        <v>0</v>
      </c>
      <c r="G306" s="2">
        <v>35.67645605</v>
      </c>
      <c r="H306" s="2">
        <v>-78.70350577</v>
      </c>
      <c r="I306" s="21">
        <v>917.7</v>
      </c>
      <c r="J306" s="4">
        <f t="shared" si="29"/>
        <v>891.3000000000001</v>
      </c>
      <c r="K306" s="22">
        <f t="shared" si="26"/>
        <v>1064.8754261446925</v>
      </c>
      <c r="L306" s="22">
        <f t="shared" si="30"/>
        <v>1237.5754261446925</v>
      </c>
      <c r="M306" s="22">
        <f t="shared" si="27"/>
        <v>1246.5754261446925</v>
      </c>
      <c r="N306" s="23">
        <f t="shared" si="28"/>
        <v>1242.0754261446925</v>
      </c>
      <c r="O306" s="4">
        <v>23.5</v>
      </c>
      <c r="P306" s="4">
        <v>81.4</v>
      </c>
      <c r="Q306" s="4">
        <v>67.9</v>
      </c>
      <c r="R306" s="24">
        <v>3.4E-05</v>
      </c>
      <c r="S306" s="26">
        <v>6.113</v>
      </c>
      <c r="T306" s="17">
        <v>842.782</v>
      </c>
      <c r="U306" s="17">
        <f t="shared" si="32"/>
        <v>314.72499999999997</v>
      </c>
      <c r="V306" s="26">
        <v>0.272</v>
      </c>
      <c r="W306" s="32">
        <v>0.91686</v>
      </c>
      <c r="X306" s="32">
        <f t="shared" si="31"/>
        <v>0.559625</v>
      </c>
      <c r="Y306" s="27">
        <v>12.528</v>
      </c>
      <c r="Z306" s="23">
        <v>1242.0754261446925</v>
      </c>
    </row>
    <row r="307" spans="1:26" ht="12.75">
      <c r="A307" s="1">
        <v>36746</v>
      </c>
      <c r="B307" s="17">
        <v>221</v>
      </c>
      <c r="C307" s="2">
        <v>0.7983796</v>
      </c>
      <c r="D307" s="18">
        <v>0.7983796</v>
      </c>
      <c r="E307" s="3">
        <v>2979</v>
      </c>
      <c r="F307" s="20">
        <v>0</v>
      </c>
      <c r="G307" s="2">
        <v>35.68256937</v>
      </c>
      <c r="H307" s="2">
        <v>-78.70541508</v>
      </c>
      <c r="I307" s="21">
        <v>921.6</v>
      </c>
      <c r="J307" s="4">
        <f t="shared" si="29"/>
        <v>895.2</v>
      </c>
      <c r="K307" s="22">
        <f t="shared" si="26"/>
        <v>1028.6196614686087</v>
      </c>
      <c r="L307" s="22">
        <f t="shared" si="30"/>
        <v>1201.3196614686087</v>
      </c>
      <c r="M307" s="22">
        <f t="shared" si="27"/>
        <v>1210.3196614686087</v>
      </c>
      <c r="N307" s="23">
        <f t="shared" si="28"/>
        <v>1205.8196614686087</v>
      </c>
      <c r="O307" s="4">
        <v>23.6</v>
      </c>
      <c r="P307" s="4">
        <v>85.3</v>
      </c>
      <c r="Q307" s="4">
        <v>64.9</v>
      </c>
      <c r="R307"/>
      <c r="S307" s="26">
        <v>3.146</v>
      </c>
      <c r="T307" s="17">
        <v>-731.02</v>
      </c>
      <c r="U307" s="17">
        <f t="shared" si="32"/>
        <v>79.69366666666667</v>
      </c>
      <c r="V307" s="26">
        <v>0.254</v>
      </c>
      <c r="W307" s="32">
        <v>0.9113100000000001</v>
      </c>
      <c r="X307" s="32">
        <f t="shared" si="31"/>
        <v>0.739445</v>
      </c>
      <c r="Y307" s="27">
        <v>13.451</v>
      </c>
      <c r="Z307" s="23">
        <v>1205.8196614686087</v>
      </c>
    </row>
    <row r="308" spans="1:26" ht="12.75">
      <c r="A308" s="1">
        <v>36746</v>
      </c>
      <c r="B308" s="17">
        <v>221</v>
      </c>
      <c r="C308" s="2">
        <v>0.798495352</v>
      </c>
      <c r="D308" s="18">
        <v>0.798495352</v>
      </c>
      <c r="E308" s="3">
        <v>2989</v>
      </c>
      <c r="F308" s="20">
        <v>0</v>
      </c>
      <c r="G308" s="2">
        <v>35.68856796</v>
      </c>
      <c r="H308" s="2">
        <v>-78.70749534</v>
      </c>
      <c r="I308" s="21">
        <v>925.2</v>
      </c>
      <c r="J308" s="4">
        <f t="shared" si="29"/>
        <v>898.8000000000001</v>
      </c>
      <c r="K308" s="22">
        <f t="shared" si="26"/>
        <v>995.2927215964511</v>
      </c>
      <c r="L308" s="22">
        <f t="shared" si="30"/>
        <v>1167.992721596451</v>
      </c>
      <c r="M308" s="22">
        <f t="shared" si="27"/>
        <v>1176.992721596451</v>
      </c>
      <c r="N308" s="23">
        <f t="shared" si="28"/>
        <v>1172.492721596451</v>
      </c>
      <c r="O308" s="4">
        <v>23.7</v>
      </c>
      <c r="P308" s="4">
        <v>87.1</v>
      </c>
      <c r="Q308" s="4">
        <v>66.9</v>
      </c>
      <c r="R308"/>
      <c r="S308" s="26">
        <v>6.137</v>
      </c>
      <c r="T308" s="17">
        <v>845.059</v>
      </c>
      <c r="U308" s="17">
        <f t="shared" si="32"/>
        <v>185.87233333333333</v>
      </c>
      <c r="V308" s="26">
        <v>0.273</v>
      </c>
      <c r="W308" s="32">
        <v>0.9068700000000001</v>
      </c>
      <c r="X308" s="32">
        <f t="shared" si="31"/>
        <v>0.91945</v>
      </c>
      <c r="Y308" s="27">
        <v>12.527</v>
      </c>
      <c r="Z308" s="23">
        <v>1172.492721596451</v>
      </c>
    </row>
    <row r="309" spans="1:26" ht="12.75">
      <c r="A309" s="1">
        <v>36746</v>
      </c>
      <c r="B309" s="17">
        <v>221</v>
      </c>
      <c r="C309" s="2">
        <v>0.798611104</v>
      </c>
      <c r="D309" s="18">
        <v>0.798611104</v>
      </c>
      <c r="E309" s="3">
        <v>2999</v>
      </c>
      <c r="F309" s="20">
        <v>0</v>
      </c>
      <c r="G309" s="2">
        <v>35.6945281</v>
      </c>
      <c r="H309" s="2">
        <v>-78.70975563</v>
      </c>
      <c r="I309" s="21">
        <v>930</v>
      </c>
      <c r="J309" s="4">
        <f t="shared" si="29"/>
        <v>903.6</v>
      </c>
      <c r="K309" s="22">
        <f t="shared" si="26"/>
        <v>951.063848077733</v>
      </c>
      <c r="L309" s="22">
        <f t="shared" si="30"/>
        <v>1123.763848077733</v>
      </c>
      <c r="M309" s="22">
        <f t="shared" si="27"/>
        <v>1132.763848077733</v>
      </c>
      <c r="N309" s="23">
        <f t="shared" si="28"/>
        <v>1128.263848077733</v>
      </c>
      <c r="O309" s="4">
        <v>24.3</v>
      </c>
      <c r="P309" s="4">
        <v>82.2</v>
      </c>
      <c r="Q309" s="4">
        <v>64</v>
      </c>
      <c r="R309"/>
      <c r="S309" s="26">
        <v>5.591</v>
      </c>
      <c r="T309" s="17">
        <v>583.758</v>
      </c>
      <c r="U309" s="17">
        <f t="shared" si="32"/>
        <v>300.801</v>
      </c>
      <c r="V309" s="26">
        <v>0.283</v>
      </c>
      <c r="W309" s="32">
        <v>0.9013200000000001</v>
      </c>
      <c r="X309" s="32">
        <f t="shared" si="31"/>
        <v>0.9142700000000001</v>
      </c>
      <c r="Y309" s="27">
        <v>12.948</v>
      </c>
      <c r="Z309" s="23">
        <v>1128.263848077733</v>
      </c>
    </row>
    <row r="310" spans="1:26" ht="12.75">
      <c r="A310" s="1">
        <v>36746</v>
      </c>
      <c r="B310" s="17">
        <v>221</v>
      </c>
      <c r="C310" s="2">
        <v>0.798726857</v>
      </c>
      <c r="D310" s="18">
        <v>0.798726857</v>
      </c>
      <c r="E310" s="3">
        <v>3009</v>
      </c>
      <c r="F310" s="20">
        <v>0</v>
      </c>
      <c r="G310" s="2">
        <v>35.70039972</v>
      </c>
      <c r="H310" s="2">
        <v>-78.71244193</v>
      </c>
      <c r="I310" s="21">
        <v>934.3</v>
      </c>
      <c r="J310" s="4">
        <f t="shared" si="29"/>
        <v>907.9</v>
      </c>
      <c r="K310" s="22">
        <f t="shared" si="26"/>
        <v>911.6412061078117</v>
      </c>
      <c r="L310" s="22">
        <f t="shared" si="30"/>
        <v>1084.3412061078118</v>
      </c>
      <c r="M310" s="22">
        <f t="shared" si="27"/>
        <v>1093.3412061078118</v>
      </c>
      <c r="N310" s="23">
        <f t="shared" si="28"/>
        <v>1088.8412061078118</v>
      </c>
      <c r="O310" s="4">
        <v>24.6</v>
      </c>
      <c r="P310" s="4">
        <v>81.2</v>
      </c>
      <c r="Q310" s="4">
        <v>68.9</v>
      </c>
      <c r="R310"/>
      <c r="S310" s="26">
        <v>5.068</v>
      </c>
      <c r="T310" s="17">
        <v>322.577</v>
      </c>
      <c r="U310" s="17">
        <f t="shared" si="32"/>
        <v>345.76983333333334</v>
      </c>
      <c r="V310" s="26">
        <v>0.282</v>
      </c>
      <c r="W310" s="32">
        <v>0.8957700000000002</v>
      </c>
      <c r="X310" s="32">
        <f t="shared" si="31"/>
        <v>0.9090900000000003</v>
      </c>
      <c r="Y310" s="27">
        <v>13.448</v>
      </c>
      <c r="Z310" s="23">
        <v>1088.8412061078118</v>
      </c>
    </row>
    <row r="311" spans="1:26" ht="12.75">
      <c r="A311" s="1">
        <v>36746</v>
      </c>
      <c r="B311" s="17">
        <v>221</v>
      </c>
      <c r="C311" s="2">
        <v>0.798842609</v>
      </c>
      <c r="D311" s="18">
        <v>0.798842609</v>
      </c>
      <c r="E311" s="3">
        <v>3019</v>
      </c>
      <c r="F311" s="20">
        <v>0</v>
      </c>
      <c r="G311" s="2">
        <v>35.70628493</v>
      </c>
      <c r="H311" s="2">
        <v>-78.71550236</v>
      </c>
      <c r="I311" s="21">
        <v>938</v>
      </c>
      <c r="J311" s="4">
        <f t="shared" si="29"/>
        <v>911.6</v>
      </c>
      <c r="K311" s="22">
        <f t="shared" si="26"/>
        <v>877.868562603998</v>
      </c>
      <c r="L311" s="22">
        <f t="shared" si="30"/>
        <v>1050.568562603998</v>
      </c>
      <c r="M311" s="22">
        <f t="shared" si="27"/>
        <v>1059.568562603998</v>
      </c>
      <c r="N311" s="23">
        <f t="shared" si="28"/>
        <v>1055.068562603998</v>
      </c>
      <c r="O311" s="4">
        <v>24.8</v>
      </c>
      <c r="P311" s="4">
        <v>82.5</v>
      </c>
      <c r="Q311" s="4">
        <v>67.9</v>
      </c>
      <c r="R311"/>
      <c r="S311" s="26">
        <v>5.944</v>
      </c>
      <c r="T311" s="17">
        <v>743.776</v>
      </c>
      <c r="U311" s="17">
        <f t="shared" si="32"/>
        <v>434.4886666666667</v>
      </c>
      <c r="V311" s="26">
        <v>0.273</v>
      </c>
      <c r="W311" s="32">
        <v>0.8913300000000002</v>
      </c>
      <c r="X311" s="32">
        <f t="shared" si="31"/>
        <v>0.9039100000000001</v>
      </c>
      <c r="Y311" s="27">
        <v>13.236</v>
      </c>
      <c r="Z311" s="23">
        <v>1055.068562603998</v>
      </c>
    </row>
    <row r="312" spans="1:26" ht="12.75">
      <c r="A312" s="1">
        <v>36746</v>
      </c>
      <c r="B312" s="17">
        <v>221</v>
      </c>
      <c r="C312" s="2">
        <v>0.798958361</v>
      </c>
      <c r="D312" s="18">
        <v>0.798958361</v>
      </c>
      <c r="E312" s="3">
        <v>3029</v>
      </c>
      <c r="F312" s="20">
        <v>0</v>
      </c>
      <c r="G312" s="2">
        <v>35.7122364</v>
      </c>
      <c r="H312" s="2">
        <v>-78.71800519</v>
      </c>
      <c r="I312" s="21">
        <v>942.3</v>
      </c>
      <c r="J312" s="4">
        <f t="shared" si="29"/>
        <v>915.9</v>
      </c>
      <c r="K312" s="22">
        <f t="shared" si="26"/>
        <v>838.7910722673928</v>
      </c>
      <c r="L312" s="22">
        <f t="shared" si="30"/>
        <v>1011.4910722673928</v>
      </c>
      <c r="M312" s="22">
        <f t="shared" si="27"/>
        <v>1020.4910722673928</v>
      </c>
      <c r="N312" s="23">
        <f t="shared" si="28"/>
        <v>1015.9910722673928</v>
      </c>
      <c r="O312" s="4">
        <v>25.2</v>
      </c>
      <c r="P312" s="4">
        <v>82.5</v>
      </c>
      <c r="Q312" s="4">
        <v>71.9</v>
      </c>
      <c r="R312" s="24">
        <v>2.59E-05</v>
      </c>
      <c r="S312" s="26">
        <v>4.219</v>
      </c>
      <c r="T312" s="17">
        <v>-147.646</v>
      </c>
      <c r="U312" s="17">
        <f t="shared" si="32"/>
        <v>269.4173333333334</v>
      </c>
      <c r="V312" s="26">
        <v>0.283</v>
      </c>
      <c r="W312" s="32">
        <v>0.8857800000000001</v>
      </c>
      <c r="X312" s="32">
        <f t="shared" si="31"/>
        <v>0.8987300000000001</v>
      </c>
      <c r="Y312" s="27">
        <v>13.468</v>
      </c>
      <c r="Z312" s="23">
        <v>1015.9910722673928</v>
      </c>
    </row>
    <row r="313" spans="1:26" ht="12.75">
      <c r="A313" s="1">
        <v>36746</v>
      </c>
      <c r="B313" s="17">
        <v>221</v>
      </c>
      <c r="C313" s="2">
        <v>0.799074054</v>
      </c>
      <c r="D313" s="18">
        <v>0.799074054</v>
      </c>
      <c r="E313" s="3">
        <v>3039</v>
      </c>
      <c r="F313" s="20">
        <v>0</v>
      </c>
      <c r="G313" s="2">
        <v>35.71819395</v>
      </c>
      <c r="H313" s="2">
        <v>-78.7205401</v>
      </c>
      <c r="I313" s="21">
        <v>946.9</v>
      </c>
      <c r="J313" s="4">
        <f t="shared" si="29"/>
        <v>920.5</v>
      </c>
      <c r="K313" s="22">
        <f t="shared" si="26"/>
        <v>797.1898348427036</v>
      </c>
      <c r="L313" s="22">
        <f t="shared" si="30"/>
        <v>969.8898348427035</v>
      </c>
      <c r="M313" s="22">
        <f t="shared" si="27"/>
        <v>978.8898348427035</v>
      </c>
      <c r="N313" s="23">
        <f t="shared" si="28"/>
        <v>974.3898348427035</v>
      </c>
      <c r="O313" s="4">
        <v>25.5</v>
      </c>
      <c r="P313" s="4">
        <v>81.2</v>
      </c>
      <c r="Q313" s="4">
        <v>70.5</v>
      </c>
      <c r="R313"/>
      <c r="S313" s="26">
        <v>5.344</v>
      </c>
      <c r="T313" s="17">
        <v>431.053</v>
      </c>
      <c r="U313" s="17">
        <f t="shared" si="32"/>
        <v>463.09616666666665</v>
      </c>
      <c r="V313" s="26">
        <v>0.273</v>
      </c>
      <c r="W313" s="32">
        <v>0.8813400000000001</v>
      </c>
      <c r="X313" s="32">
        <f t="shared" si="31"/>
        <v>0.8937350000000001</v>
      </c>
      <c r="Y313" s="27">
        <v>12.699</v>
      </c>
      <c r="Z313" s="23">
        <v>974.3898348427035</v>
      </c>
    </row>
    <row r="314" spans="1:26" ht="12.75">
      <c r="A314" s="1">
        <v>36746</v>
      </c>
      <c r="B314" s="17">
        <v>221</v>
      </c>
      <c r="C314" s="2">
        <v>0.799189806</v>
      </c>
      <c r="D314" s="18">
        <v>0.799189806</v>
      </c>
      <c r="E314" s="3">
        <v>3049</v>
      </c>
      <c r="F314" s="20">
        <v>0</v>
      </c>
      <c r="G314" s="2">
        <v>35.72426279</v>
      </c>
      <c r="H314" s="2">
        <v>-78.722914</v>
      </c>
      <c r="I314" s="21">
        <v>947.9</v>
      </c>
      <c r="J314" s="4">
        <f t="shared" si="29"/>
        <v>921.5</v>
      </c>
      <c r="K314" s="22">
        <f t="shared" si="26"/>
        <v>788.1736001111055</v>
      </c>
      <c r="L314" s="22">
        <f t="shared" si="30"/>
        <v>960.8736001111056</v>
      </c>
      <c r="M314" s="22">
        <f t="shared" si="27"/>
        <v>969.8736001111056</v>
      </c>
      <c r="N314" s="23">
        <f t="shared" si="28"/>
        <v>965.3736001111056</v>
      </c>
      <c r="O314" s="4">
        <v>25.9</v>
      </c>
      <c r="P314" s="4">
        <v>76</v>
      </c>
      <c r="Q314" s="4">
        <v>69.5</v>
      </c>
      <c r="R314"/>
      <c r="S314" s="26">
        <v>4.111</v>
      </c>
      <c r="T314" s="17">
        <v>-197.628</v>
      </c>
      <c r="U314" s="17">
        <f t="shared" si="32"/>
        <v>289.315</v>
      </c>
      <c r="V314" s="26">
        <v>0.283</v>
      </c>
      <c r="W314" s="32">
        <v>0.8757900000000001</v>
      </c>
      <c r="X314" s="32">
        <f t="shared" si="31"/>
        <v>0.8885550000000002</v>
      </c>
      <c r="Y314" s="27">
        <v>12.936</v>
      </c>
      <c r="Z314" s="23">
        <v>965.3736001111056</v>
      </c>
    </row>
    <row r="315" spans="1:26" ht="12.75">
      <c r="A315" s="1">
        <v>36746</v>
      </c>
      <c r="B315" s="17">
        <v>221</v>
      </c>
      <c r="C315" s="2">
        <v>0.799305558</v>
      </c>
      <c r="D315" s="18">
        <v>0.799305558</v>
      </c>
      <c r="E315" s="3">
        <v>3059</v>
      </c>
      <c r="F315" s="20">
        <v>0</v>
      </c>
      <c r="G315" s="2">
        <v>35.73036037</v>
      </c>
      <c r="H315" s="2">
        <v>-78.72456376</v>
      </c>
      <c r="I315" s="21">
        <v>948</v>
      </c>
      <c r="J315" s="4">
        <f t="shared" si="29"/>
        <v>921.6</v>
      </c>
      <c r="K315" s="22">
        <f t="shared" si="26"/>
        <v>787.2725148330252</v>
      </c>
      <c r="L315" s="22">
        <f t="shared" si="30"/>
        <v>959.9725148330251</v>
      </c>
      <c r="M315" s="22">
        <f t="shared" si="27"/>
        <v>968.9725148330251</v>
      </c>
      <c r="N315" s="23">
        <f t="shared" si="28"/>
        <v>964.4725148330251</v>
      </c>
      <c r="O315" s="4">
        <v>26.1</v>
      </c>
      <c r="P315" s="4">
        <v>74.5</v>
      </c>
      <c r="Q315" s="4">
        <v>67.8</v>
      </c>
      <c r="R315"/>
      <c r="S315" s="26">
        <v>5.817</v>
      </c>
      <c r="T315" s="17">
        <v>696.071</v>
      </c>
      <c r="U315" s="17">
        <f t="shared" si="32"/>
        <v>308.0338333333334</v>
      </c>
      <c r="V315" s="26">
        <v>0.273</v>
      </c>
      <c r="W315" s="32">
        <v>0.8702400000000001</v>
      </c>
      <c r="X315" s="32">
        <f t="shared" si="31"/>
        <v>0.8833750000000001</v>
      </c>
      <c r="Y315" s="27">
        <v>13.439</v>
      </c>
      <c r="Z315" s="23">
        <v>964.4725148330251</v>
      </c>
    </row>
    <row r="316" spans="1:26" ht="12.75">
      <c r="A316" s="1">
        <v>36746</v>
      </c>
      <c r="B316" s="17">
        <v>221</v>
      </c>
      <c r="C316" s="2">
        <v>0.79942131</v>
      </c>
      <c r="D316" s="18">
        <v>0.79942131</v>
      </c>
      <c r="E316" s="3">
        <v>3069</v>
      </c>
      <c r="F316" s="20">
        <v>0</v>
      </c>
      <c r="G316" s="2">
        <v>35.73632508</v>
      </c>
      <c r="H316" s="2">
        <v>-78.72456668</v>
      </c>
      <c r="I316" s="21">
        <v>949.1</v>
      </c>
      <c r="J316" s="4">
        <f t="shared" si="29"/>
        <v>922.7</v>
      </c>
      <c r="K316" s="22">
        <f t="shared" si="26"/>
        <v>777.3670248451444</v>
      </c>
      <c r="L316" s="22">
        <f t="shared" si="30"/>
        <v>950.0670248451445</v>
      </c>
      <c r="M316" s="22">
        <f t="shared" si="27"/>
        <v>959.0670248451445</v>
      </c>
      <c r="N316" s="23">
        <f t="shared" si="28"/>
        <v>954.5670248451445</v>
      </c>
      <c r="O316" s="4">
        <v>26.1</v>
      </c>
      <c r="P316" s="4">
        <v>75.8</v>
      </c>
      <c r="Q316" s="4">
        <v>65.9</v>
      </c>
      <c r="R316"/>
      <c r="S316" s="26">
        <v>4.908</v>
      </c>
      <c r="T316" s="17">
        <v>224.649</v>
      </c>
      <c r="U316" s="17">
        <f t="shared" si="32"/>
        <v>291.71250000000003</v>
      </c>
      <c r="V316" s="26">
        <v>0.264</v>
      </c>
      <c r="W316" s="32">
        <v>0.8658000000000001</v>
      </c>
      <c r="X316" s="32">
        <f t="shared" si="31"/>
        <v>0.87838</v>
      </c>
      <c r="Y316" s="27">
        <v>13.426</v>
      </c>
      <c r="Z316" s="23">
        <v>954.5670248451445</v>
      </c>
    </row>
    <row r="317" spans="1:26" ht="12.75">
      <c r="A317" s="1">
        <v>36746</v>
      </c>
      <c r="B317" s="17">
        <v>221</v>
      </c>
      <c r="C317" s="2">
        <v>0.799537063</v>
      </c>
      <c r="D317" s="18">
        <v>0.799537063</v>
      </c>
      <c r="E317" s="3">
        <v>3079</v>
      </c>
      <c r="F317" s="20">
        <v>0</v>
      </c>
      <c r="G317" s="2">
        <v>35.74217482</v>
      </c>
      <c r="H317" s="2">
        <v>-78.72204916</v>
      </c>
      <c r="I317" s="21">
        <v>949.7</v>
      </c>
      <c r="J317" s="4">
        <f t="shared" si="29"/>
        <v>923.3000000000001</v>
      </c>
      <c r="K317" s="22">
        <f t="shared" si="26"/>
        <v>771.9690064284049</v>
      </c>
      <c r="L317" s="22">
        <f t="shared" si="30"/>
        <v>944.6690064284048</v>
      </c>
      <c r="M317" s="22">
        <f t="shared" si="27"/>
        <v>953.6690064284048</v>
      </c>
      <c r="N317" s="23">
        <f t="shared" si="28"/>
        <v>949.1690064284048</v>
      </c>
      <c r="O317" s="4">
        <v>26.1</v>
      </c>
      <c r="P317" s="4">
        <v>76.1</v>
      </c>
      <c r="Q317" s="4">
        <v>68.5</v>
      </c>
      <c r="R317"/>
      <c r="S317" s="26">
        <v>4.835</v>
      </c>
      <c r="T317" s="17">
        <v>173.348</v>
      </c>
      <c r="U317" s="17">
        <f t="shared" si="32"/>
        <v>196.6411666666667</v>
      </c>
      <c r="V317" s="26">
        <v>0.283</v>
      </c>
      <c r="W317" s="32">
        <v>0.8602500000000001</v>
      </c>
      <c r="X317" s="32">
        <f t="shared" si="31"/>
        <v>0.8732000000000001</v>
      </c>
      <c r="Y317" s="27">
        <v>13.46</v>
      </c>
      <c r="Z317" s="23">
        <v>949.1690064284048</v>
      </c>
    </row>
    <row r="318" spans="1:26" ht="12.75">
      <c r="A318" s="1">
        <v>36746</v>
      </c>
      <c r="B318" s="17">
        <v>221</v>
      </c>
      <c r="C318" s="2">
        <v>0.799652755</v>
      </c>
      <c r="D318" s="18">
        <v>0.799652755</v>
      </c>
      <c r="E318" s="3">
        <v>3089</v>
      </c>
      <c r="F318" s="20">
        <v>0</v>
      </c>
      <c r="G318" s="2">
        <v>35.74788373</v>
      </c>
      <c r="H318" s="2">
        <v>-78.71892908</v>
      </c>
      <c r="I318" s="21">
        <v>950.8</v>
      </c>
      <c r="J318" s="4">
        <f t="shared" si="29"/>
        <v>924.4</v>
      </c>
      <c r="K318" s="22">
        <f t="shared" si="26"/>
        <v>762.0817437901604</v>
      </c>
      <c r="L318" s="22">
        <f t="shared" si="30"/>
        <v>934.7817437901604</v>
      </c>
      <c r="M318" s="22">
        <f t="shared" si="27"/>
        <v>943.7817437901604</v>
      </c>
      <c r="N318" s="23">
        <f t="shared" si="28"/>
        <v>939.2817437901604</v>
      </c>
      <c r="O318" s="4">
        <v>26.3</v>
      </c>
      <c r="P318" s="4">
        <v>76.9</v>
      </c>
      <c r="Q318" s="4">
        <v>68.5</v>
      </c>
      <c r="R318" s="24">
        <v>1.26E-05</v>
      </c>
      <c r="S318" s="26">
        <v>4.566</v>
      </c>
      <c r="T318" s="17">
        <v>69.667</v>
      </c>
      <c r="U318" s="17">
        <f t="shared" si="32"/>
        <v>232.85999999999999</v>
      </c>
      <c r="V318" s="26">
        <v>0.293</v>
      </c>
      <c r="W318" s="32">
        <v>0.8547000000000001</v>
      </c>
      <c r="X318" s="32">
        <f t="shared" si="31"/>
        <v>0.86802</v>
      </c>
      <c r="Y318" s="27">
        <v>12.644</v>
      </c>
      <c r="Z318" s="23">
        <v>939.2817437901604</v>
      </c>
    </row>
    <row r="319" spans="1:26" ht="12.75">
      <c r="A319" s="1">
        <v>36746</v>
      </c>
      <c r="B319" s="17">
        <v>221</v>
      </c>
      <c r="C319" s="2">
        <v>0.799768507</v>
      </c>
      <c r="D319" s="18">
        <v>0.799768507</v>
      </c>
      <c r="E319" s="3">
        <v>3099</v>
      </c>
      <c r="F319" s="20">
        <v>0</v>
      </c>
      <c r="G319" s="2">
        <v>35.75376646</v>
      </c>
      <c r="H319" s="2">
        <v>-78.71570771</v>
      </c>
      <c r="I319" s="21">
        <v>950.2</v>
      </c>
      <c r="J319" s="4">
        <f t="shared" si="29"/>
        <v>923.8000000000001</v>
      </c>
      <c r="K319" s="22">
        <f t="shared" si="26"/>
        <v>767.4733366894486</v>
      </c>
      <c r="L319" s="22">
        <f t="shared" si="30"/>
        <v>940.1733366894487</v>
      </c>
      <c r="M319" s="22">
        <f t="shared" si="27"/>
        <v>949.1733366894487</v>
      </c>
      <c r="N319" s="23">
        <f t="shared" si="28"/>
        <v>944.6733366894487</v>
      </c>
      <c r="O319" s="4">
        <v>26.4</v>
      </c>
      <c r="P319" s="4">
        <v>73.7</v>
      </c>
      <c r="Q319" s="4">
        <v>68.9</v>
      </c>
      <c r="R319"/>
      <c r="S319" s="26">
        <v>5.148</v>
      </c>
      <c r="T319" s="17">
        <v>333.365</v>
      </c>
      <c r="U319" s="17">
        <f t="shared" si="32"/>
        <v>216.5786666666667</v>
      </c>
      <c r="V319" s="26">
        <v>0.282</v>
      </c>
      <c r="W319" s="32">
        <v>0.8491500000000001</v>
      </c>
      <c r="X319" s="32">
        <f t="shared" si="31"/>
        <v>0.8626550000000001</v>
      </c>
      <c r="Y319" s="27">
        <v>13.455</v>
      </c>
      <c r="Z319" s="23">
        <v>944.6733366894487</v>
      </c>
    </row>
    <row r="320" spans="1:26" ht="12.75">
      <c r="A320" s="1">
        <v>36746</v>
      </c>
      <c r="B320" s="17">
        <v>221</v>
      </c>
      <c r="C320" s="2">
        <v>0.79988426</v>
      </c>
      <c r="D320" s="18">
        <v>0.79988426</v>
      </c>
      <c r="E320" s="3">
        <v>3109</v>
      </c>
      <c r="F320" s="20">
        <v>0</v>
      </c>
      <c r="G320" s="2">
        <v>35.75909274</v>
      </c>
      <c r="H320" s="2">
        <v>-78.71135426</v>
      </c>
      <c r="I320" s="21">
        <v>950.1</v>
      </c>
      <c r="J320" s="4">
        <f t="shared" si="29"/>
        <v>923.7</v>
      </c>
      <c r="K320" s="22">
        <f t="shared" si="26"/>
        <v>768.372275945752</v>
      </c>
      <c r="L320" s="22">
        <f t="shared" si="30"/>
        <v>941.0722759457519</v>
      </c>
      <c r="M320" s="22">
        <f t="shared" si="27"/>
        <v>950.0722759457519</v>
      </c>
      <c r="N320" s="23">
        <f t="shared" si="28"/>
        <v>945.5722759457519</v>
      </c>
      <c r="O320" s="4">
        <v>26.2</v>
      </c>
      <c r="P320" s="4">
        <v>74</v>
      </c>
      <c r="Q320" s="4">
        <v>70.9</v>
      </c>
      <c r="R320"/>
      <c r="S320" s="26">
        <v>4.634</v>
      </c>
      <c r="T320" s="17">
        <v>71.944</v>
      </c>
      <c r="U320" s="17">
        <f t="shared" si="32"/>
        <v>261.5073333333333</v>
      </c>
      <c r="V320" s="26">
        <v>0.292</v>
      </c>
      <c r="W320" s="32">
        <v>0.8447100000000001</v>
      </c>
      <c r="X320" s="32">
        <f t="shared" si="31"/>
        <v>0.8574750000000001</v>
      </c>
      <c r="Y320" s="27">
        <v>13.468</v>
      </c>
      <c r="Z320" s="23">
        <v>945.5722759457519</v>
      </c>
    </row>
    <row r="321" spans="1:26" ht="12.75">
      <c r="A321" s="1">
        <v>36746</v>
      </c>
      <c r="B321" s="17">
        <v>221</v>
      </c>
      <c r="C321" s="2">
        <v>0.800000012</v>
      </c>
      <c r="D321" s="18">
        <v>0.800000012</v>
      </c>
      <c r="E321" s="3">
        <v>3119</v>
      </c>
      <c r="F321" s="20">
        <v>0</v>
      </c>
      <c r="G321" s="2">
        <v>35.76411678</v>
      </c>
      <c r="H321" s="2">
        <v>-78.70676611</v>
      </c>
      <c r="I321" s="21">
        <v>950.6</v>
      </c>
      <c r="J321" s="4">
        <f t="shared" si="29"/>
        <v>924.2</v>
      </c>
      <c r="K321" s="22">
        <f t="shared" si="26"/>
        <v>763.8785524895872</v>
      </c>
      <c r="L321" s="22">
        <f t="shared" si="30"/>
        <v>936.5785524895871</v>
      </c>
      <c r="M321" s="22">
        <f t="shared" si="27"/>
        <v>945.5785524895871</v>
      </c>
      <c r="N321" s="23">
        <f t="shared" si="28"/>
        <v>941.0785524895871</v>
      </c>
      <c r="O321" s="4">
        <v>26.1</v>
      </c>
      <c r="P321" s="4">
        <v>76.5</v>
      </c>
      <c r="Q321" s="4">
        <v>68.6</v>
      </c>
      <c r="R321"/>
      <c r="S321" s="26">
        <v>5.324</v>
      </c>
      <c r="T321" s="17">
        <v>440.763</v>
      </c>
      <c r="U321" s="17">
        <f t="shared" si="32"/>
        <v>218.956</v>
      </c>
      <c r="V321" s="26">
        <v>0.294</v>
      </c>
      <c r="W321" s="32">
        <v>0.8391600000000001</v>
      </c>
      <c r="X321" s="32">
        <f t="shared" si="31"/>
        <v>0.8522950000000001</v>
      </c>
      <c r="Y321" s="27">
        <v>13.463</v>
      </c>
      <c r="Z321" s="23">
        <v>941.0785524895871</v>
      </c>
    </row>
    <row r="322" spans="1:26" ht="12.75">
      <c r="A322" s="1">
        <v>36746</v>
      </c>
      <c r="B322" s="17">
        <v>221</v>
      </c>
      <c r="C322" s="2">
        <v>0.800115764</v>
      </c>
      <c r="D322" s="18">
        <v>0.800115764</v>
      </c>
      <c r="E322" s="3">
        <v>3129</v>
      </c>
      <c r="F322" s="20">
        <v>0</v>
      </c>
      <c r="G322" s="2">
        <v>35.76891212</v>
      </c>
      <c r="H322" s="2">
        <v>-78.70214048</v>
      </c>
      <c r="I322" s="21">
        <v>949.1</v>
      </c>
      <c r="J322" s="4">
        <f t="shared" si="29"/>
        <v>922.7</v>
      </c>
      <c r="K322" s="22">
        <f t="shared" si="26"/>
        <v>777.3670248451444</v>
      </c>
      <c r="L322" s="22">
        <f t="shared" si="30"/>
        <v>950.0670248451445</v>
      </c>
      <c r="M322" s="22">
        <f t="shared" si="27"/>
        <v>959.0670248451445</v>
      </c>
      <c r="N322" s="23">
        <f t="shared" si="28"/>
        <v>954.5670248451445</v>
      </c>
      <c r="O322" s="4">
        <v>25.8</v>
      </c>
      <c r="P322" s="4">
        <v>78</v>
      </c>
      <c r="Q322" s="4">
        <v>67</v>
      </c>
      <c r="R322"/>
      <c r="S322" s="26">
        <v>4.083</v>
      </c>
      <c r="T322" s="17">
        <v>-188.038</v>
      </c>
      <c r="U322" s="17">
        <f t="shared" si="32"/>
        <v>150.17483333333334</v>
      </c>
      <c r="V322" s="26">
        <v>0.314</v>
      </c>
      <c r="W322" s="32">
        <v>0.8347200000000001</v>
      </c>
      <c r="X322" s="32">
        <f t="shared" si="31"/>
        <v>0.8471150000000001</v>
      </c>
      <c r="Y322" s="27">
        <v>13.476</v>
      </c>
      <c r="Z322" s="23">
        <v>954.5670248451445</v>
      </c>
    </row>
    <row r="323" spans="1:26" ht="12.75">
      <c r="A323" s="1">
        <v>36746</v>
      </c>
      <c r="B323" s="17">
        <v>221</v>
      </c>
      <c r="C323" s="2">
        <v>0.800231457</v>
      </c>
      <c r="D323" s="18">
        <v>0.800231457</v>
      </c>
      <c r="E323" s="3">
        <v>3139</v>
      </c>
      <c r="F323" s="20">
        <v>0</v>
      </c>
      <c r="G323" s="2">
        <v>35.77361025</v>
      </c>
      <c r="H323" s="2">
        <v>-78.69763884</v>
      </c>
      <c r="I323" s="21">
        <v>950.7</v>
      </c>
      <c r="J323" s="4">
        <f t="shared" si="29"/>
        <v>924.3000000000001</v>
      </c>
      <c r="K323" s="22">
        <f t="shared" si="26"/>
        <v>762.980099540697</v>
      </c>
      <c r="L323" s="22">
        <f t="shared" si="30"/>
        <v>935.680099540697</v>
      </c>
      <c r="M323" s="22">
        <f t="shared" si="27"/>
        <v>944.680099540697</v>
      </c>
      <c r="N323" s="23">
        <f t="shared" si="28"/>
        <v>940.180099540697</v>
      </c>
      <c r="O323" s="4">
        <v>26.2</v>
      </c>
      <c r="P323" s="4">
        <v>77.8</v>
      </c>
      <c r="Q323" s="4">
        <v>66.4</v>
      </c>
      <c r="R323"/>
      <c r="S323" s="26">
        <v>5.414</v>
      </c>
      <c r="T323" s="17">
        <v>495.541</v>
      </c>
      <c r="U323" s="17">
        <f t="shared" si="32"/>
        <v>203.87366666666665</v>
      </c>
      <c r="V323" s="26">
        <v>0.283</v>
      </c>
      <c r="W323" s="32">
        <v>0.8291700000000001</v>
      </c>
      <c r="X323" s="32">
        <f t="shared" si="31"/>
        <v>0.8419350000000002</v>
      </c>
      <c r="Y323" s="27">
        <v>13.333</v>
      </c>
      <c r="Z323" s="23">
        <v>940.180099540697</v>
      </c>
    </row>
    <row r="324" spans="1:26" ht="12.75">
      <c r="A324" s="1">
        <v>36746</v>
      </c>
      <c r="B324" s="17">
        <v>221</v>
      </c>
      <c r="C324" s="2">
        <v>0.800347209</v>
      </c>
      <c r="D324" s="18">
        <v>0.800347209</v>
      </c>
      <c r="E324" s="3">
        <v>3149</v>
      </c>
      <c r="F324" s="20">
        <v>0</v>
      </c>
      <c r="G324" s="2">
        <v>35.77864977</v>
      </c>
      <c r="H324" s="2">
        <v>-78.69375822</v>
      </c>
      <c r="I324" s="21">
        <v>954.9</v>
      </c>
      <c r="J324" s="4">
        <f t="shared" si="29"/>
        <v>928.5</v>
      </c>
      <c r="K324" s="22">
        <f t="shared" si="26"/>
        <v>725.3325871258818</v>
      </c>
      <c r="L324" s="22">
        <f t="shared" si="30"/>
        <v>898.0325871258817</v>
      </c>
      <c r="M324" s="22">
        <f t="shared" si="27"/>
        <v>907.0325871258817</v>
      </c>
      <c r="N324" s="23">
        <f t="shared" si="28"/>
        <v>902.5325871258817</v>
      </c>
      <c r="O324" s="4">
        <v>26.8</v>
      </c>
      <c r="P324" s="4">
        <v>74.5</v>
      </c>
      <c r="Q324" s="4">
        <v>66.6</v>
      </c>
      <c r="R324" s="24">
        <v>1.26E-05</v>
      </c>
      <c r="S324" s="26">
        <v>5.344</v>
      </c>
      <c r="T324" s="17">
        <v>444.24</v>
      </c>
      <c r="U324" s="17">
        <f t="shared" si="32"/>
        <v>266.3025</v>
      </c>
      <c r="V324" s="26">
        <v>0.294</v>
      </c>
      <c r="W324" s="32">
        <v>0.8247300000000001</v>
      </c>
      <c r="X324" s="32">
        <f t="shared" si="31"/>
        <v>0.8369400000000001</v>
      </c>
      <c r="Y324" s="27">
        <v>13.428</v>
      </c>
      <c r="Z324" s="23">
        <v>902.5325871258817</v>
      </c>
    </row>
    <row r="325" spans="1:26" ht="12.75">
      <c r="A325" s="1">
        <v>36746</v>
      </c>
      <c r="B325" s="17">
        <v>221</v>
      </c>
      <c r="C325" s="2">
        <v>0.800462961</v>
      </c>
      <c r="D325" s="18">
        <v>0.800462961</v>
      </c>
      <c r="E325" s="3">
        <v>3159</v>
      </c>
      <c r="F325" s="20">
        <v>0</v>
      </c>
      <c r="G325" s="2">
        <v>35.78478907</v>
      </c>
      <c r="H325" s="2">
        <v>-78.69281214</v>
      </c>
      <c r="I325" s="21">
        <v>958.2</v>
      </c>
      <c r="J325" s="4">
        <f t="shared" si="29"/>
        <v>931.8000000000001</v>
      </c>
      <c r="K325" s="22">
        <f t="shared" si="26"/>
        <v>695.8716740783749</v>
      </c>
      <c r="L325" s="22">
        <f t="shared" si="30"/>
        <v>868.5716740783748</v>
      </c>
      <c r="M325" s="22">
        <f t="shared" si="27"/>
        <v>877.5716740783748</v>
      </c>
      <c r="N325" s="23">
        <f t="shared" si="28"/>
        <v>873.0716740783748</v>
      </c>
      <c r="O325" s="4">
        <v>27</v>
      </c>
      <c r="P325" s="4">
        <v>74.8</v>
      </c>
      <c r="Q325" s="4">
        <v>67.4</v>
      </c>
      <c r="S325" s="26">
        <v>5.167</v>
      </c>
      <c r="T325" s="17">
        <v>393.058</v>
      </c>
      <c r="U325" s="17">
        <f t="shared" si="32"/>
        <v>276.2513333333333</v>
      </c>
      <c r="V325" s="26">
        <v>0.282</v>
      </c>
      <c r="W325" s="32">
        <v>0.81918</v>
      </c>
      <c r="X325" s="32">
        <f t="shared" si="31"/>
        <v>0.8319450000000002</v>
      </c>
      <c r="Y325" s="27">
        <v>12.942</v>
      </c>
      <c r="Z325" s="23">
        <v>873.0716740783748</v>
      </c>
    </row>
    <row r="326" spans="1:26" ht="12.75">
      <c r="A326" s="1">
        <v>36746</v>
      </c>
      <c r="B326" s="17">
        <v>221</v>
      </c>
      <c r="C326" s="2">
        <v>0.800578713</v>
      </c>
      <c r="D326" s="18">
        <v>0.800578713</v>
      </c>
      <c r="E326" s="3">
        <v>3169</v>
      </c>
      <c r="F326" s="20">
        <v>0</v>
      </c>
      <c r="G326" s="2">
        <v>35.79103836</v>
      </c>
      <c r="H326" s="2">
        <v>-78.69444459</v>
      </c>
      <c r="I326" s="21">
        <v>959.4</v>
      </c>
      <c r="J326" s="4">
        <f t="shared" si="29"/>
        <v>933</v>
      </c>
      <c r="K326" s="22">
        <f t="shared" si="26"/>
        <v>685.1844765002515</v>
      </c>
      <c r="L326" s="22">
        <f t="shared" si="30"/>
        <v>857.8844765002516</v>
      </c>
      <c r="M326" s="22">
        <f t="shared" si="27"/>
        <v>866.8844765002516</v>
      </c>
      <c r="N326" s="23">
        <f t="shared" si="28"/>
        <v>862.3844765002516</v>
      </c>
      <c r="O326" s="4">
        <v>27.1</v>
      </c>
      <c r="P326" s="4">
        <v>75.4</v>
      </c>
      <c r="Q326" s="4">
        <v>73.6</v>
      </c>
      <c r="S326" s="26">
        <v>4.958</v>
      </c>
      <c r="T326" s="17">
        <v>289.257</v>
      </c>
      <c r="U326" s="17">
        <f t="shared" si="32"/>
        <v>312.47016666666667</v>
      </c>
      <c r="V326" s="26">
        <v>0.314</v>
      </c>
      <c r="W326" s="32">
        <v>0.8136300000000001</v>
      </c>
      <c r="X326" s="32">
        <f t="shared" si="31"/>
        <v>0.8267650000000001</v>
      </c>
      <c r="Y326" s="27">
        <v>13.391</v>
      </c>
      <c r="Z326" s="23">
        <v>862.3844765002516</v>
      </c>
    </row>
    <row r="327" spans="1:26" ht="12.75">
      <c r="A327" s="1">
        <v>36746</v>
      </c>
      <c r="B327" s="17">
        <v>221</v>
      </c>
      <c r="C327" s="2">
        <v>0.800694466</v>
      </c>
      <c r="D327" s="18">
        <v>0.800694466</v>
      </c>
      <c r="E327" s="3">
        <v>3179</v>
      </c>
      <c r="F327" s="20">
        <v>0</v>
      </c>
      <c r="G327" s="2">
        <v>35.79696925</v>
      </c>
      <c r="H327" s="2">
        <v>-78.69702735</v>
      </c>
      <c r="I327" s="21">
        <v>961.1</v>
      </c>
      <c r="J327" s="4">
        <f t="shared" si="29"/>
        <v>934.7</v>
      </c>
      <c r="K327" s="22">
        <f t="shared" si="26"/>
        <v>670.0677862064258</v>
      </c>
      <c r="L327" s="22">
        <f t="shared" si="30"/>
        <v>842.7677862064259</v>
      </c>
      <c r="M327" s="22">
        <f t="shared" si="27"/>
        <v>851.7677862064259</v>
      </c>
      <c r="N327" s="23">
        <f t="shared" si="28"/>
        <v>847.2677862064259</v>
      </c>
      <c r="O327" s="4">
        <v>27.2</v>
      </c>
      <c r="P327" s="4">
        <v>74.8</v>
      </c>
      <c r="Q327" s="4">
        <v>75.4</v>
      </c>
      <c r="S327" s="26">
        <v>3.645</v>
      </c>
      <c r="T327" s="17">
        <v>-444.664</v>
      </c>
      <c r="U327" s="17">
        <f t="shared" si="32"/>
        <v>164.899</v>
      </c>
      <c r="V327" s="26">
        <v>0.304</v>
      </c>
      <c r="W327" s="32">
        <v>0.8091900000000001</v>
      </c>
      <c r="X327" s="32">
        <f t="shared" si="31"/>
        <v>0.82177</v>
      </c>
      <c r="Y327" s="27">
        <v>13.313</v>
      </c>
      <c r="Z327" s="23">
        <v>847.2677862064259</v>
      </c>
    </row>
    <row r="328" spans="1:26" ht="12.75">
      <c r="A328" s="1">
        <v>36746</v>
      </c>
      <c r="B328" s="17">
        <v>221</v>
      </c>
      <c r="C328" s="2">
        <v>0.800810158</v>
      </c>
      <c r="D328" s="18">
        <v>0.800810158</v>
      </c>
      <c r="E328" s="3">
        <v>3189</v>
      </c>
      <c r="F328" s="20">
        <v>0</v>
      </c>
      <c r="G328" s="2">
        <v>35.80259153</v>
      </c>
      <c r="H328" s="2">
        <v>-78.70014856</v>
      </c>
      <c r="I328" s="21">
        <v>964.4</v>
      </c>
      <c r="J328" s="4">
        <f t="shared" si="29"/>
        <v>938</v>
      </c>
      <c r="K328" s="22">
        <f t="shared" si="26"/>
        <v>640.8019476933187</v>
      </c>
      <c r="L328" s="22">
        <f t="shared" si="30"/>
        <v>813.5019476933187</v>
      </c>
      <c r="M328" s="22">
        <f t="shared" si="27"/>
        <v>822.5019476933187</v>
      </c>
      <c r="N328" s="23">
        <f t="shared" si="28"/>
        <v>818.0019476933187</v>
      </c>
      <c r="O328" s="4">
        <v>27.9</v>
      </c>
      <c r="P328" s="4">
        <v>70.7</v>
      </c>
      <c r="Q328" s="4">
        <v>78</v>
      </c>
      <c r="S328" s="26">
        <v>6.495</v>
      </c>
      <c r="T328" s="17">
        <v>1079.034</v>
      </c>
      <c r="U328" s="17">
        <f t="shared" si="32"/>
        <v>376.07766666666674</v>
      </c>
      <c r="V328" s="26">
        <v>0.32</v>
      </c>
      <c r="W328" s="32">
        <v>0.80364</v>
      </c>
      <c r="X328" s="32">
        <f t="shared" si="31"/>
        <v>0.81659</v>
      </c>
      <c r="Y328" s="27">
        <v>13.463</v>
      </c>
      <c r="Z328" s="23">
        <v>818.0019476933187</v>
      </c>
    </row>
    <row r="329" spans="1:26" ht="12.75">
      <c r="A329" s="1">
        <v>36746</v>
      </c>
      <c r="B329" s="17">
        <v>221</v>
      </c>
      <c r="C329" s="2">
        <v>0.80092591</v>
      </c>
      <c r="D329" s="18">
        <v>0.80092591</v>
      </c>
      <c r="E329" s="3">
        <v>3199</v>
      </c>
      <c r="F329" s="20">
        <v>0</v>
      </c>
      <c r="G329" s="2">
        <v>35.80787994</v>
      </c>
      <c r="H329" s="2">
        <v>-78.70393163</v>
      </c>
      <c r="I329" s="21">
        <v>968.4</v>
      </c>
      <c r="J329" s="4">
        <f t="shared" si="29"/>
        <v>942</v>
      </c>
      <c r="K329" s="22">
        <f aca="true" t="shared" si="33" ref="K329:K361">(8303.951372*(LN(1013.25/J329)))</f>
        <v>605.465931086861</v>
      </c>
      <c r="L329" s="22">
        <f t="shared" si="30"/>
        <v>778.1659310868611</v>
      </c>
      <c r="M329" s="22">
        <f aca="true" t="shared" si="34" ref="M329:M360">(K329+181.7)</f>
        <v>787.1659310868611</v>
      </c>
      <c r="N329" s="23">
        <f aca="true" t="shared" si="35" ref="N329:N360">AVERAGE(L329:M329)</f>
        <v>782.6659310868611</v>
      </c>
      <c r="O329" s="4">
        <v>27.4</v>
      </c>
      <c r="P329" s="4">
        <v>72.8</v>
      </c>
      <c r="Q329" s="4">
        <v>75.4</v>
      </c>
      <c r="S329" s="26">
        <v>4.564</v>
      </c>
      <c r="T329" s="17">
        <v>82.853</v>
      </c>
      <c r="U329" s="17">
        <f t="shared" si="32"/>
        <v>307.2963333333334</v>
      </c>
      <c r="V329" s="26">
        <v>0.321</v>
      </c>
      <c r="W329" s="32">
        <v>0.7980900000000001</v>
      </c>
      <c r="X329" s="32">
        <f t="shared" si="31"/>
        <v>0.81141</v>
      </c>
      <c r="Y329" s="27">
        <v>12.618</v>
      </c>
      <c r="Z329" s="23">
        <v>782.6659310868611</v>
      </c>
    </row>
    <row r="330" spans="1:26" ht="12.75">
      <c r="A330" s="1">
        <v>36746</v>
      </c>
      <c r="B330" s="17">
        <v>221</v>
      </c>
      <c r="C330" s="2">
        <v>0.801041663</v>
      </c>
      <c r="D330" s="18">
        <v>0.801041663</v>
      </c>
      <c r="E330" s="3">
        <v>3209</v>
      </c>
      <c r="F330" s="20">
        <v>0</v>
      </c>
      <c r="G330" s="2">
        <v>35.81271843</v>
      </c>
      <c r="H330" s="2">
        <v>-78.7081551</v>
      </c>
      <c r="I330" s="21">
        <v>973.4</v>
      </c>
      <c r="J330" s="4">
        <f aca="true" t="shared" si="36" ref="J330:J361">(I330-26.4)</f>
        <v>947</v>
      </c>
      <c r="K330" s="22">
        <f t="shared" si="33"/>
        <v>561.5063187795964</v>
      </c>
      <c r="L330" s="22">
        <f aca="true" t="shared" si="37" ref="L330:L361">(K330+172.7)</f>
        <v>734.2063187795964</v>
      </c>
      <c r="M330" s="22">
        <f t="shared" si="34"/>
        <v>743.2063187795964</v>
      </c>
      <c r="N330" s="23">
        <f t="shared" si="35"/>
        <v>738.7063187795964</v>
      </c>
      <c r="O330" s="4">
        <v>27.8</v>
      </c>
      <c r="P330" s="4">
        <v>73.6</v>
      </c>
      <c r="Q330" s="4">
        <v>73.4</v>
      </c>
      <c r="S330" s="26">
        <v>4.969</v>
      </c>
      <c r="T330" s="17">
        <v>294.052</v>
      </c>
      <c r="U330" s="17">
        <f t="shared" si="32"/>
        <v>282.26500000000004</v>
      </c>
      <c r="V330" s="26">
        <v>0.304</v>
      </c>
      <c r="W330" s="32">
        <v>0.79254</v>
      </c>
      <c r="X330" s="32">
        <f t="shared" si="31"/>
        <v>0.806045</v>
      </c>
      <c r="Y330" s="27">
        <v>13.44</v>
      </c>
      <c r="Z330" s="23">
        <v>738.7063187795964</v>
      </c>
    </row>
    <row r="331" spans="1:26" ht="12.75">
      <c r="A331" s="1">
        <v>36746</v>
      </c>
      <c r="B331" s="17">
        <v>221</v>
      </c>
      <c r="C331" s="2">
        <v>0.801157415</v>
      </c>
      <c r="D331" s="18">
        <v>0.801157415</v>
      </c>
      <c r="E331" s="3">
        <v>3219</v>
      </c>
      <c r="F331" s="20">
        <v>0</v>
      </c>
      <c r="G331" s="2">
        <v>35.81716656</v>
      </c>
      <c r="H331" s="2">
        <v>-78.71262763</v>
      </c>
      <c r="I331" s="21">
        <v>980.3</v>
      </c>
      <c r="J331" s="4">
        <f t="shared" si="36"/>
        <v>953.9</v>
      </c>
      <c r="K331" s="22">
        <f t="shared" si="33"/>
        <v>501.2216997927087</v>
      </c>
      <c r="L331" s="22">
        <f t="shared" si="37"/>
        <v>673.9216997927088</v>
      </c>
      <c r="M331" s="22">
        <f t="shared" si="34"/>
        <v>682.9216997927088</v>
      </c>
      <c r="N331" s="23">
        <f t="shared" si="35"/>
        <v>678.4216997927088</v>
      </c>
      <c r="O331" s="4">
        <v>28.1</v>
      </c>
      <c r="P331" s="4">
        <v>72.9</v>
      </c>
      <c r="Q331" s="4">
        <v>68</v>
      </c>
      <c r="S331" s="26">
        <v>5.681</v>
      </c>
      <c r="T331" s="17">
        <v>662.631</v>
      </c>
      <c r="U331" s="17">
        <f t="shared" si="32"/>
        <v>327.1938333333333</v>
      </c>
      <c r="V331" s="26">
        <v>0.292</v>
      </c>
      <c r="W331" s="32">
        <v>0.7881</v>
      </c>
      <c r="X331" s="32">
        <f t="shared" si="31"/>
        <v>0.800865</v>
      </c>
      <c r="Y331" s="27">
        <v>12.342</v>
      </c>
      <c r="Z331" s="23">
        <v>678.4216997927088</v>
      </c>
    </row>
    <row r="332" spans="1:26" ht="12.75">
      <c r="A332" s="1">
        <v>36746</v>
      </c>
      <c r="B332" s="17">
        <v>221</v>
      </c>
      <c r="C332" s="2">
        <v>0.801273167</v>
      </c>
      <c r="D332" s="18">
        <v>0.801273167</v>
      </c>
      <c r="E332" s="3">
        <v>3229</v>
      </c>
      <c r="F332" s="20">
        <v>0</v>
      </c>
      <c r="G332" s="2">
        <v>35.82135941</v>
      </c>
      <c r="H332" s="2">
        <v>-78.71731273</v>
      </c>
      <c r="I332" s="21">
        <v>985.9</v>
      </c>
      <c r="J332" s="4">
        <f t="shared" si="36"/>
        <v>959.5</v>
      </c>
      <c r="K332" s="22">
        <f t="shared" si="33"/>
        <v>452.6147587884096</v>
      </c>
      <c r="L332" s="22">
        <f t="shared" si="37"/>
        <v>625.3147587884096</v>
      </c>
      <c r="M332" s="22">
        <f t="shared" si="34"/>
        <v>634.3147587884096</v>
      </c>
      <c r="N332" s="23">
        <f t="shared" si="35"/>
        <v>629.8147587884096</v>
      </c>
      <c r="O332" s="4">
        <v>28.7</v>
      </c>
      <c r="P332" s="4">
        <v>69.2</v>
      </c>
      <c r="Q332" s="4">
        <v>65.9</v>
      </c>
      <c r="S332" s="26">
        <v>5.138</v>
      </c>
      <c r="U332" s="17">
        <f t="shared" si="32"/>
        <v>334.7812</v>
      </c>
      <c r="V332" s="26">
        <v>0.323</v>
      </c>
      <c r="X332" s="32">
        <f t="shared" si="31"/>
        <v>0.7983120000000001</v>
      </c>
      <c r="Y332" s="27">
        <v>-0.058</v>
      </c>
      <c r="Z332" s="23">
        <v>629.8147587884096</v>
      </c>
    </row>
    <row r="333" spans="1:26" ht="12.75">
      <c r="A333" s="1">
        <v>36746</v>
      </c>
      <c r="B333" s="17">
        <v>221</v>
      </c>
      <c r="C333" s="2">
        <v>0.80138886</v>
      </c>
      <c r="D333" s="18">
        <v>0.80138886</v>
      </c>
      <c r="E333" s="3">
        <v>3239</v>
      </c>
      <c r="F333" s="20">
        <v>0</v>
      </c>
      <c r="G333" s="2">
        <v>35.82527204</v>
      </c>
      <c r="H333" s="2">
        <v>-78.72205899</v>
      </c>
      <c r="I333" s="21">
        <v>991.8</v>
      </c>
      <c r="J333" s="4">
        <f t="shared" si="36"/>
        <v>965.4</v>
      </c>
      <c r="K333" s="22">
        <f t="shared" si="33"/>
        <v>401.70981149434346</v>
      </c>
      <c r="L333" s="22">
        <f t="shared" si="37"/>
        <v>574.4098114943434</v>
      </c>
      <c r="M333" s="22">
        <f t="shared" si="34"/>
        <v>583.4098114943434</v>
      </c>
      <c r="N333" s="23">
        <f t="shared" si="35"/>
        <v>578.9098114943434</v>
      </c>
      <c r="O333" s="4">
        <v>28.8</v>
      </c>
      <c r="P333" s="4">
        <v>71.3</v>
      </c>
      <c r="Q333" s="4">
        <v>66.3</v>
      </c>
      <c r="S333" s="26">
        <v>4.586</v>
      </c>
      <c r="U333" s="17">
        <f t="shared" si="32"/>
        <v>529.6425</v>
      </c>
      <c r="V333" s="26">
        <v>0.301</v>
      </c>
      <c r="X333" s="32">
        <f t="shared" si="31"/>
        <v>0.7955925</v>
      </c>
      <c r="Y333" s="27">
        <v>0.033</v>
      </c>
      <c r="Z333" s="23">
        <v>578.9098114943434</v>
      </c>
    </row>
    <row r="334" spans="1:26" ht="12.75">
      <c r="A334" s="1">
        <v>36746</v>
      </c>
      <c r="B334" s="17">
        <v>221</v>
      </c>
      <c r="C334" s="2">
        <v>0.801504612</v>
      </c>
      <c r="D334" s="18">
        <v>0.801504612</v>
      </c>
      <c r="E334" s="3">
        <v>3249</v>
      </c>
      <c r="F334" s="20">
        <v>0</v>
      </c>
      <c r="G334" s="2">
        <v>35.82892871</v>
      </c>
      <c r="H334" s="2">
        <v>-78.72670654</v>
      </c>
      <c r="I334" s="21">
        <v>996.7</v>
      </c>
      <c r="J334" s="4">
        <f t="shared" si="36"/>
        <v>970.3000000000001</v>
      </c>
      <c r="K334" s="22">
        <f t="shared" si="33"/>
        <v>359.6687424915833</v>
      </c>
      <c r="L334" s="22">
        <f t="shared" si="37"/>
        <v>532.3687424915834</v>
      </c>
      <c r="M334" s="22">
        <f t="shared" si="34"/>
        <v>541.3687424915834</v>
      </c>
      <c r="N334" s="23">
        <f t="shared" si="35"/>
        <v>536.8687424915834</v>
      </c>
      <c r="O334" s="4">
        <v>29.1</v>
      </c>
      <c r="P334" s="4">
        <v>70.4</v>
      </c>
      <c r="Q334" s="4">
        <v>69.3</v>
      </c>
      <c r="S334" s="26">
        <v>5.137</v>
      </c>
      <c r="U334" s="17">
        <f t="shared" si="32"/>
        <v>346.512</v>
      </c>
      <c r="V334" s="26">
        <v>0.262</v>
      </c>
      <c r="X334" s="32">
        <f t="shared" si="31"/>
        <v>0.79291</v>
      </c>
      <c r="Y334" s="27">
        <v>0.029</v>
      </c>
      <c r="Z334" s="23">
        <v>536.8687424915834</v>
      </c>
    </row>
    <row r="335" spans="1:26" ht="12.75">
      <c r="A335" s="1">
        <v>36746</v>
      </c>
      <c r="B335" s="17">
        <v>221</v>
      </c>
      <c r="C335" s="2">
        <v>0.801620364</v>
      </c>
      <c r="D335" s="18">
        <v>0.801620364</v>
      </c>
      <c r="E335" s="3">
        <v>3259</v>
      </c>
      <c r="F335" s="20">
        <v>0</v>
      </c>
      <c r="G335" s="2">
        <v>35.83246728</v>
      </c>
      <c r="H335" s="2">
        <v>-78.73113562</v>
      </c>
      <c r="I335" s="21">
        <v>1001.5</v>
      </c>
      <c r="J335" s="4">
        <f t="shared" si="36"/>
        <v>975.1</v>
      </c>
      <c r="K335" s="22">
        <f t="shared" si="33"/>
        <v>318.6910027247861</v>
      </c>
      <c r="L335" s="22">
        <f t="shared" si="37"/>
        <v>491.39100272478606</v>
      </c>
      <c r="M335" s="22">
        <f t="shared" si="34"/>
        <v>500.39100272478606</v>
      </c>
      <c r="N335" s="23">
        <f t="shared" si="35"/>
        <v>495.89100272478606</v>
      </c>
      <c r="O335" s="4">
        <v>29.5</v>
      </c>
      <c r="P335" s="4">
        <v>69.8</v>
      </c>
      <c r="Q335" s="4">
        <v>70.6</v>
      </c>
      <c r="S335" s="26">
        <v>4.311</v>
      </c>
      <c r="V335" s="26">
        <v>0.244</v>
      </c>
      <c r="Y335" s="27">
        <v>0.031</v>
      </c>
      <c r="Z335" s="23">
        <v>495.89100272478606</v>
      </c>
    </row>
    <row r="336" spans="1:26" ht="12.75">
      <c r="A336" s="1">
        <v>36746</v>
      </c>
      <c r="B336" s="17">
        <v>221</v>
      </c>
      <c r="C336" s="2">
        <v>0.801736116</v>
      </c>
      <c r="D336" s="18">
        <v>0.801736116</v>
      </c>
      <c r="E336" s="3">
        <v>3269</v>
      </c>
      <c r="F336" s="20">
        <v>0</v>
      </c>
      <c r="G336" s="2">
        <v>35.83591276</v>
      </c>
      <c r="H336" s="2">
        <v>-78.73537844</v>
      </c>
      <c r="I336" s="21">
        <v>1006.2</v>
      </c>
      <c r="J336" s="4">
        <f t="shared" si="36"/>
        <v>979.8000000000001</v>
      </c>
      <c r="K336" s="22">
        <f t="shared" si="33"/>
        <v>278.76195607589136</v>
      </c>
      <c r="L336" s="22">
        <f t="shared" si="37"/>
        <v>451.46195607589135</v>
      </c>
      <c r="M336" s="22">
        <f t="shared" si="34"/>
        <v>460.46195607589135</v>
      </c>
      <c r="N336" s="23">
        <f t="shared" si="35"/>
        <v>455.96195607589135</v>
      </c>
      <c r="O336" s="4">
        <v>29.9</v>
      </c>
      <c r="P336" s="4">
        <v>68.9</v>
      </c>
      <c r="Q336" s="4">
        <v>72.5</v>
      </c>
      <c r="S336" s="26">
        <v>4.011</v>
      </c>
      <c r="V336" s="26">
        <v>0.234</v>
      </c>
      <c r="Y336" s="27">
        <v>0.034</v>
      </c>
      <c r="Z336" s="23">
        <v>455.96195607589135</v>
      </c>
    </row>
    <row r="337" spans="1:26" ht="12.75">
      <c r="A337" s="1">
        <v>36746</v>
      </c>
      <c r="B337" s="17">
        <v>221</v>
      </c>
      <c r="C337" s="2">
        <v>0.801851869</v>
      </c>
      <c r="D337" s="18">
        <v>0.801851869</v>
      </c>
      <c r="E337" s="3">
        <v>3279</v>
      </c>
      <c r="F337" s="20">
        <v>0</v>
      </c>
      <c r="G337" s="2">
        <v>35.83937826</v>
      </c>
      <c r="H337" s="2">
        <v>-78.73963026</v>
      </c>
      <c r="I337" s="21">
        <v>1011.7</v>
      </c>
      <c r="J337" s="4">
        <f t="shared" si="36"/>
        <v>985.3000000000001</v>
      </c>
      <c r="K337" s="22">
        <f t="shared" si="33"/>
        <v>232.2789762752432</v>
      </c>
      <c r="L337" s="22">
        <f t="shared" si="37"/>
        <v>404.9789762752432</v>
      </c>
      <c r="M337" s="22">
        <f t="shared" si="34"/>
        <v>413.9789762752432</v>
      </c>
      <c r="N337" s="23">
        <f t="shared" si="35"/>
        <v>409.4789762752432</v>
      </c>
      <c r="O337" s="4">
        <v>30.4</v>
      </c>
      <c r="P337" s="4">
        <v>68.9</v>
      </c>
      <c r="Q337" s="4">
        <v>73.6</v>
      </c>
      <c r="S337" s="26">
        <v>4.351</v>
      </c>
      <c r="V337" s="26">
        <v>0.224</v>
      </c>
      <c r="Y337" s="27">
        <v>0.032</v>
      </c>
      <c r="Z337" s="23">
        <v>409.4789762752432</v>
      </c>
    </row>
    <row r="338" spans="1:26" ht="12.75">
      <c r="A338" s="1">
        <v>36746</v>
      </c>
      <c r="B338" s="17">
        <v>221</v>
      </c>
      <c r="C338" s="2">
        <v>0.801967621</v>
      </c>
      <c r="D338" s="18">
        <v>0.801967621</v>
      </c>
      <c r="E338" s="3">
        <v>3289</v>
      </c>
      <c r="F338" s="20">
        <v>0</v>
      </c>
      <c r="G338" s="2">
        <v>35.84287775</v>
      </c>
      <c r="H338" s="2">
        <v>-78.74388936</v>
      </c>
      <c r="I338" s="21">
        <v>1016.6</v>
      </c>
      <c r="J338" s="4">
        <f t="shared" si="36"/>
        <v>990.2</v>
      </c>
      <c r="K338" s="22">
        <f t="shared" si="33"/>
        <v>191.08490371882024</v>
      </c>
      <c r="L338" s="22">
        <f t="shared" si="37"/>
        <v>363.78490371882026</v>
      </c>
      <c r="M338" s="22">
        <f t="shared" si="34"/>
        <v>372.78490371882026</v>
      </c>
      <c r="N338" s="23">
        <f t="shared" si="35"/>
        <v>368.28490371882026</v>
      </c>
      <c r="O338" s="4">
        <v>30.8</v>
      </c>
      <c r="P338" s="4">
        <v>67.4</v>
      </c>
      <c r="Q338" s="4">
        <v>73.7</v>
      </c>
      <c r="S338" s="26">
        <v>3.904</v>
      </c>
      <c r="V338" s="26">
        <v>0.241</v>
      </c>
      <c r="Y338" s="27">
        <v>0.03</v>
      </c>
      <c r="Z338" s="23">
        <v>368.28490371882026</v>
      </c>
    </row>
    <row r="339" spans="1:26" ht="12.75">
      <c r="A339" s="1">
        <v>36746</v>
      </c>
      <c r="B339" s="17">
        <v>221</v>
      </c>
      <c r="C339" s="2">
        <v>0.802083313</v>
      </c>
      <c r="D339" s="18">
        <v>0.802083313</v>
      </c>
      <c r="E339" s="3">
        <v>3299</v>
      </c>
      <c r="F339" s="20">
        <v>0</v>
      </c>
      <c r="G339" s="2">
        <v>35.84632519</v>
      </c>
      <c r="H339" s="2">
        <v>-78.74805843</v>
      </c>
      <c r="I339" s="21">
        <v>1023.1</v>
      </c>
      <c r="J339" s="4">
        <f t="shared" si="36"/>
        <v>996.7</v>
      </c>
      <c r="K339" s="22">
        <f t="shared" si="33"/>
        <v>136.75315428722905</v>
      </c>
      <c r="L339" s="22">
        <f t="shared" si="37"/>
        <v>309.45315428722904</v>
      </c>
      <c r="M339" s="22">
        <f t="shared" si="34"/>
        <v>318.45315428722904</v>
      </c>
      <c r="N339" s="23">
        <f t="shared" si="35"/>
        <v>313.95315428722904</v>
      </c>
      <c r="O339" s="4">
        <v>31.3</v>
      </c>
      <c r="P339" s="4">
        <v>65.5</v>
      </c>
      <c r="Q339" s="4">
        <v>73.4</v>
      </c>
      <c r="S339" s="26">
        <v>6.797</v>
      </c>
      <c r="V339" s="26">
        <v>0.262</v>
      </c>
      <c r="Y339" s="27">
        <v>0.027</v>
      </c>
      <c r="Z339" s="23">
        <v>313.95315428722904</v>
      </c>
    </row>
    <row r="340" spans="1:26" ht="12.75">
      <c r="A340" s="1">
        <v>36746</v>
      </c>
      <c r="B340" s="17">
        <v>221</v>
      </c>
      <c r="C340" s="2">
        <v>0.802199066</v>
      </c>
      <c r="D340" s="18">
        <v>0.802199066</v>
      </c>
      <c r="E340" s="3">
        <v>3309</v>
      </c>
      <c r="F340" s="20">
        <v>0</v>
      </c>
      <c r="G340" s="2">
        <v>35.84976473</v>
      </c>
      <c r="H340" s="2">
        <v>-78.75211254</v>
      </c>
      <c r="I340" s="21">
        <v>1027.5</v>
      </c>
      <c r="J340" s="4">
        <f t="shared" si="36"/>
        <v>1001.1</v>
      </c>
      <c r="K340" s="22">
        <f t="shared" si="33"/>
        <v>100.17547372475796</v>
      </c>
      <c r="L340" s="22">
        <f t="shared" si="37"/>
        <v>272.87547372475797</v>
      </c>
      <c r="M340" s="22">
        <f t="shared" si="34"/>
        <v>281.87547372475797</v>
      </c>
      <c r="N340" s="23">
        <f t="shared" si="35"/>
        <v>277.37547372475797</v>
      </c>
      <c r="O340" s="4">
        <v>31.5</v>
      </c>
      <c r="P340" s="4">
        <v>65.3</v>
      </c>
      <c r="Q340" s="4">
        <v>72.6</v>
      </c>
      <c r="S340" s="26">
        <v>2.226</v>
      </c>
      <c r="V340" s="26">
        <v>0.244</v>
      </c>
      <c r="Y340" s="27">
        <v>0.029</v>
      </c>
      <c r="Z340" s="23">
        <v>277.37547372475797</v>
      </c>
    </row>
    <row r="341" spans="1:26" ht="12.75">
      <c r="A341" s="1">
        <v>36746</v>
      </c>
      <c r="B341" s="17">
        <v>221</v>
      </c>
      <c r="C341" s="2">
        <v>0.802314818</v>
      </c>
      <c r="D341" s="18">
        <v>0.802314818</v>
      </c>
      <c r="E341" s="3">
        <v>3319</v>
      </c>
      <c r="F341" s="20">
        <v>0</v>
      </c>
      <c r="G341" s="2">
        <v>35.85315087</v>
      </c>
      <c r="H341" s="2">
        <v>-78.75608719</v>
      </c>
      <c r="I341" s="21">
        <v>1032.5</v>
      </c>
      <c r="J341" s="4">
        <f t="shared" si="36"/>
        <v>1006.1</v>
      </c>
      <c r="K341" s="22">
        <f t="shared" si="33"/>
        <v>58.804566251298056</v>
      </c>
      <c r="L341" s="22">
        <f t="shared" si="37"/>
        <v>231.50456625129806</v>
      </c>
      <c r="M341" s="22">
        <f t="shared" si="34"/>
        <v>240.50456625129806</v>
      </c>
      <c r="N341" s="23">
        <f t="shared" si="35"/>
        <v>236.00456625129806</v>
      </c>
      <c r="O341" s="4">
        <v>32.1</v>
      </c>
      <c r="P341" s="4">
        <v>63.5</v>
      </c>
      <c r="Q341" s="4">
        <v>74.5</v>
      </c>
      <c r="S341" s="26">
        <v>3.607</v>
      </c>
      <c r="V341" s="26">
        <v>0.253</v>
      </c>
      <c r="Y341" s="27">
        <v>0.03</v>
      </c>
      <c r="Z341" s="23">
        <v>236.00456625129806</v>
      </c>
    </row>
    <row r="342" spans="1:26" ht="12.75">
      <c r="A342" s="1">
        <v>36746</v>
      </c>
      <c r="B342" s="17">
        <v>221</v>
      </c>
      <c r="C342" s="2">
        <v>0.80243057</v>
      </c>
      <c r="D342" s="18">
        <v>0.80243057</v>
      </c>
      <c r="E342" s="3">
        <v>3329</v>
      </c>
      <c r="F342" s="20">
        <v>0</v>
      </c>
      <c r="G342" s="2">
        <v>35.85646652</v>
      </c>
      <c r="H342" s="2">
        <v>-78.76014454</v>
      </c>
      <c r="I342" s="21">
        <v>1036.7</v>
      </c>
      <c r="J342" s="4">
        <f t="shared" si="36"/>
        <v>1010.3000000000001</v>
      </c>
      <c r="K342" s="22">
        <f t="shared" si="33"/>
        <v>24.21158251736413</v>
      </c>
      <c r="L342" s="22">
        <f t="shared" si="37"/>
        <v>196.9115825173641</v>
      </c>
      <c r="M342" s="22">
        <f t="shared" si="34"/>
        <v>205.9115825173641</v>
      </c>
      <c r="N342" s="23">
        <f t="shared" si="35"/>
        <v>201.4115825173641</v>
      </c>
      <c r="O342" s="4">
        <v>32.9</v>
      </c>
      <c r="P342" s="4">
        <v>63.3</v>
      </c>
      <c r="Q342" s="4">
        <v>75.8</v>
      </c>
      <c r="S342" s="26">
        <v>3.561</v>
      </c>
      <c r="V342" s="26">
        <v>0.262</v>
      </c>
      <c r="Y342" s="27">
        <v>0.018</v>
      </c>
      <c r="Z342" s="23">
        <v>201.4115825173641</v>
      </c>
    </row>
    <row r="343" spans="1:26" ht="12.75">
      <c r="A343" s="1">
        <v>36746</v>
      </c>
      <c r="B343" s="17">
        <v>221</v>
      </c>
      <c r="C343" s="2">
        <v>0.802546322</v>
      </c>
      <c r="D343" s="18">
        <v>0.802546322</v>
      </c>
      <c r="E343" s="3">
        <v>3339</v>
      </c>
      <c r="F343" s="20">
        <v>0</v>
      </c>
      <c r="G343" s="2">
        <v>35.85979343</v>
      </c>
      <c r="H343" s="2">
        <v>-78.76415096</v>
      </c>
      <c r="I343" s="21">
        <v>1041.6</v>
      </c>
      <c r="J343" s="4">
        <f t="shared" si="36"/>
        <v>1015.1999999999999</v>
      </c>
      <c r="K343" s="22">
        <f t="shared" si="33"/>
        <v>-15.96559951050643</v>
      </c>
      <c r="L343" s="22">
        <f t="shared" si="37"/>
        <v>156.73440048949357</v>
      </c>
      <c r="M343" s="22">
        <f t="shared" si="34"/>
        <v>165.73440048949357</v>
      </c>
      <c r="N343" s="23">
        <f t="shared" si="35"/>
        <v>161.23440048949357</v>
      </c>
      <c r="O343" s="4">
        <v>33</v>
      </c>
      <c r="P343" s="4">
        <v>61.7</v>
      </c>
      <c r="Q343" s="4">
        <v>74.8</v>
      </c>
      <c r="S343" s="26">
        <v>5.204</v>
      </c>
      <c r="V343" s="26">
        <v>0.244</v>
      </c>
      <c r="Y343" s="27">
        <v>0.025</v>
      </c>
      <c r="Z343" s="23">
        <v>161.23440048949357</v>
      </c>
    </row>
    <row r="344" spans="1:26" ht="12.75">
      <c r="A344" s="1">
        <v>36746</v>
      </c>
      <c r="B344" s="17">
        <v>221</v>
      </c>
      <c r="C344" s="2">
        <v>0.802662015</v>
      </c>
      <c r="D344" s="18">
        <v>0.802662015</v>
      </c>
      <c r="E344" s="3">
        <v>3349</v>
      </c>
      <c r="F344" s="20">
        <v>0</v>
      </c>
      <c r="G344" s="2">
        <v>35.86311586</v>
      </c>
      <c r="H344" s="2">
        <v>-78.76814032</v>
      </c>
      <c r="I344" s="21">
        <v>1045.5</v>
      </c>
      <c r="J344" s="4">
        <f t="shared" si="36"/>
        <v>1019.1</v>
      </c>
      <c r="K344" s="22">
        <f t="shared" si="33"/>
        <v>-47.805003754562264</v>
      </c>
      <c r="L344" s="22">
        <f t="shared" si="37"/>
        <v>124.89499624543772</v>
      </c>
      <c r="M344" s="22">
        <f t="shared" si="34"/>
        <v>133.8949962454377</v>
      </c>
      <c r="N344" s="23">
        <f t="shared" si="35"/>
        <v>129.3949962454377</v>
      </c>
      <c r="O344" s="4">
        <v>33</v>
      </c>
      <c r="P344" s="4">
        <v>60.3</v>
      </c>
      <c r="Q344" s="4">
        <v>72.4</v>
      </c>
      <c r="S344" s="26">
        <v>5.226</v>
      </c>
      <c r="V344" s="26">
        <v>0.234</v>
      </c>
      <c r="Y344" s="27">
        <v>0.024</v>
      </c>
      <c r="Z344" s="23">
        <v>129.3949962454377</v>
      </c>
    </row>
    <row r="345" spans="1:26" ht="12.75">
      <c r="A345" s="1">
        <v>36746</v>
      </c>
      <c r="B345" s="17">
        <v>221</v>
      </c>
      <c r="C345" s="2">
        <v>0.802777767</v>
      </c>
      <c r="D345" s="18">
        <v>0.802777767</v>
      </c>
      <c r="E345" s="3">
        <v>3359</v>
      </c>
      <c r="F345" s="20">
        <v>0</v>
      </c>
      <c r="G345" s="2">
        <v>35.86609441</v>
      </c>
      <c r="H345" s="2">
        <v>-78.77178745</v>
      </c>
      <c r="I345" s="21">
        <v>1047.5</v>
      </c>
      <c r="J345" s="4">
        <f t="shared" si="36"/>
        <v>1021.1</v>
      </c>
      <c r="K345" s="22">
        <f t="shared" si="33"/>
        <v>-64.08567041857492</v>
      </c>
      <c r="L345" s="22">
        <f t="shared" si="37"/>
        <v>108.61432958142507</v>
      </c>
      <c r="M345" s="22">
        <f t="shared" si="34"/>
        <v>117.61432958142507</v>
      </c>
      <c r="N345" s="23">
        <f t="shared" si="35"/>
        <v>113.11432958142507</v>
      </c>
      <c r="O345" s="4">
        <v>33.5</v>
      </c>
      <c r="P345" s="4">
        <v>60.7</v>
      </c>
      <c r="Q345" s="4">
        <v>70.1</v>
      </c>
      <c r="S345" s="26">
        <v>3.293</v>
      </c>
      <c r="V345" s="26">
        <v>0.224</v>
      </c>
      <c r="Y345" s="27">
        <v>0.036</v>
      </c>
      <c r="Z345" s="23">
        <v>113.11432958142507</v>
      </c>
    </row>
    <row r="346" spans="1:26" ht="12.75">
      <c r="A346" s="1">
        <v>36746</v>
      </c>
      <c r="B346" s="17">
        <v>221</v>
      </c>
      <c r="C346" s="2">
        <v>0.802893519</v>
      </c>
      <c r="D346" s="18">
        <v>0.802893519</v>
      </c>
      <c r="E346" s="3">
        <v>3369</v>
      </c>
      <c r="F346" s="20">
        <v>0</v>
      </c>
      <c r="G346" s="2">
        <v>35.86874069</v>
      </c>
      <c r="H346" s="2">
        <v>-78.77502441</v>
      </c>
      <c r="I346" s="21">
        <v>1047.1</v>
      </c>
      <c r="J346" s="4">
        <f t="shared" si="36"/>
        <v>1020.6999999999999</v>
      </c>
      <c r="K346" s="22">
        <f t="shared" si="33"/>
        <v>-60.832089665029976</v>
      </c>
      <c r="L346" s="22">
        <f t="shared" si="37"/>
        <v>111.86791033497002</v>
      </c>
      <c r="M346" s="22">
        <f t="shared" si="34"/>
        <v>120.86791033497002</v>
      </c>
      <c r="N346" s="23">
        <f t="shared" si="35"/>
        <v>116.36791033497002</v>
      </c>
      <c r="O346" s="4">
        <v>34.1</v>
      </c>
      <c r="P346" s="4">
        <v>63.9</v>
      </c>
      <c r="Q346" s="4">
        <v>70.5</v>
      </c>
      <c r="S346" s="26">
        <v>4.727</v>
      </c>
      <c r="V346" s="26">
        <v>0.241</v>
      </c>
      <c r="Y346" s="27">
        <v>0.03</v>
      </c>
      <c r="Z346" s="23">
        <v>116.36791033497002</v>
      </c>
    </row>
    <row r="347" spans="1:26" ht="12.75">
      <c r="A347" s="1">
        <v>36746</v>
      </c>
      <c r="B347" s="17">
        <v>221</v>
      </c>
      <c r="C347" s="2">
        <v>0.803009272</v>
      </c>
      <c r="D347" s="18">
        <v>0.803009272</v>
      </c>
      <c r="E347" s="3">
        <v>3379</v>
      </c>
      <c r="F347" s="20">
        <v>0</v>
      </c>
      <c r="G347" s="2">
        <v>35.87091928</v>
      </c>
      <c r="H347" s="2">
        <v>-78.7776825</v>
      </c>
      <c r="I347" s="21">
        <v>1046.6</v>
      </c>
      <c r="J347" s="4">
        <f t="shared" si="36"/>
        <v>1020.1999999999999</v>
      </c>
      <c r="K347" s="22">
        <f t="shared" si="33"/>
        <v>-56.7633202308906</v>
      </c>
      <c r="L347" s="22">
        <f t="shared" si="37"/>
        <v>115.93667976910939</v>
      </c>
      <c r="M347" s="22">
        <f t="shared" si="34"/>
        <v>124.93667976910939</v>
      </c>
      <c r="N347" s="23">
        <f t="shared" si="35"/>
        <v>120.43667976910939</v>
      </c>
      <c r="O347" s="4">
        <v>33.5</v>
      </c>
      <c r="P347" s="4">
        <v>60.3</v>
      </c>
      <c r="Q347" s="4">
        <v>70.9</v>
      </c>
      <c r="S347" s="26">
        <v>3.865</v>
      </c>
      <c r="V347" s="26">
        <v>0.262</v>
      </c>
      <c r="Y347" s="27">
        <v>0.024</v>
      </c>
      <c r="Z347" s="23">
        <v>120.43667976910939</v>
      </c>
    </row>
    <row r="348" spans="1:26" ht="12.75">
      <c r="A348" s="1">
        <v>36746</v>
      </c>
      <c r="B348" s="17">
        <v>221</v>
      </c>
      <c r="C348" s="2">
        <v>0.803125024</v>
      </c>
      <c r="D348" s="18">
        <v>0.803125024</v>
      </c>
      <c r="E348" s="3">
        <v>3389</v>
      </c>
      <c r="F348" s="20">
        <v>0</v>
      </c>
      <c r="G348" s="2">
        <v>35.87266467</v>
      </c>
      <c r="H348" s="2">
        <v>-78.77979212</v>
      </c>
      <c r="I348" s="21">
        <v>1046</v>
      </c>
      <c r="J348" s="4">
        <f t="shared" si="36"/>
        <v>1019.6</v>
      </c>
      <c r="K348" s="22">
        <f t="shared" si="33"/>
        <v>-51.87816387546976</v>
      </c>
      <c r="L348" s="22">
        <f t="shared" si="37"/>
        <v>120.82183612453022</v>
      </c>
      <c r="M348" s="22">
        <f t="shared" si="34"/>
        <v>129.82183612453022</v>
      </c>
      <c r="N348" s="23">
        <f t="shared" si="35"/>
        <v>125.32183612453022</v>
      </c>
      <c r="O348" s="4">
        <v>33.7</v>
      </c>
      <c r="P348" s="4">
        <v>60</v>
      </c>
      <c r="Q348" s="4">
        <v>71.8</v>
      </c>
      <c r="S348" s="26">
        <v>8.18</v>
      </c>
      <c r="V348" s="26">
        <v>0.244</v>
      </c>
      <c r="Y348" s="27">
        <v>0.058</v>
      </c>
      <c r="Z348" s="23">
        <v>125.32183612453022</v>
      </c>
    </row>
    <row r="349" spans="1:26" ht="12.75">
      <c r="A349" s="1">
        <v>36746</v>
      </c>
      <c r="B349" s="17">
        <v>221</v>
      </c>
      <c r="C349" s="2">
        <v>0.803240716</v>
      </c>
      <c r="D349" s="18">
        <v>0.803240716</v>
      </c>
      <c r="E349" s="3">
        <v>3399</v>
      </c>
      <c r="F349" s="20">
        <v>0</v>
      </c>
      <c r="G349" s="2">
        <v>35.87418863</v>
      </c>
      <c r="H349" s="2">
        <v>-78.78161724</v>
      </c>
      <c r="I349" s="21">
        <v>1045.8</v>
      </c>
      <c r="J349" s="4">
        <f t="shared" si="36"/>
        <v>1019.4</v>
      </c>
      <c r="K349" s="22">
        <f t="shared" si="33"/>
        <v>-50.249139569705015</v>
      </c>
      <c r="L349" s="22">
        <f t="shared" si="37"/>
        <v>122.45086043029497</v>
      </c>
      <c r="M349" s="22">
        <f t="shared" si="34"/>
        <v>131.45086043029497</v>
      </c>
      <c r="N349" s="23">
        <f t="shared" si="35"/>
        <v>126.95086043029497</v>
      </c>
      <c r="O349" s="4">
        <v>33.6</v>
      </c>
      <c r="P349" s="4">
        <v>59.4</v>
      </c>
      <c r="Q349" s="4">
        <v>74.9</v>
      </c>
      <c r="S349" s="26">
        <v>2.264</v>
      </c>
      <c r="V349" s="26">
        <v>0.253</v>
      </c>
      <c r="Y349" s="27">
        <v>0.057</v>
      </c>
      <c r="Z349" s="23">
        <v>126.95086043029497</v>
      </c>
    </row>
    <row r="350" spans="1:26" ht="12.75">
      <c r="A350" s="1">
        <v>36746</v>
      </c>
      <c r="B350" s="17">
        <v>221</v>
      </c>
      <c r="C350" s="2">
        <v>0.803356469</v>
      </c>
      <c r="D350" s="18">
        <v>0.803356469</v>
      </c>
      <c r="E350" s="3">
        <v>3409</v>
      </c>
      <c r="F350" s="20">
        <v>0</v>
      </c>
      <c r="G350" s="2">
        <v>35.87524765</v>
      </c>
      <c r="H350" s="2">
        <v>-78.78275186</v>
      </c>
      <c r="I350" s="21">
        <v>1045.5</v>
      </c>
      <c r="J350" s="4">
        <f t="shared" si="36"/>
        <v>1019.1</v>
      </c>
      <c r="K350" s="22">
        <f t="shared" si="33"/>
        <v>-47.805003754562264</v>
      </c>
      <c r="L350" s="22">
        <f t="shared" si="37"/>
        <v>124.89499624543772</v>
      </c>
      <c r="M350" s="22">
        <f t="shared" si="34"/>
        <v>133.8949962454377</v>
      </c>
      <c r="N350" s="23">
        <f t="shared" si="35"/>
        <v>129.3949962454377</v>
      </c>
      <c r="O350" s="4">
        <v>34.1</v>
      </c>
      <c r="P350" s="4">
        <v>60.8</v>
      </c>
      <c r="S350" s="26">
        <v>5.386</v>
      </c>
      <c r="V350" s="26">
        <v>0.262</v>
      </c>
      <c r="Y350" s="27">
        <v>0.057</v>
      </c>
      <c r="Z350" s="23">
        <v>129.3949962454377</v>
      </c>
    </row>
    <row r="351" spans="1:26" ht="12.75">
      <c r="A351" s="1">
        <v>36746</v>
      </c>
      <c r="B351" s="17">
        <v>221</v>
      </c>
      <c r="C351" s="2">
        <v>0.803472221</v>
      </c>
      <c r="D351" s="18">
        <v>0.803472221</v>
      </c>
      <c r="E351" s="3">
        <v>3419</v>
      </c>
      <c r="F351" s="20">
        <v>0</v>
      </c>
      <c r="G351" s="2">
        <v>35.87522726</v>
      </c>
      <c r="H351" s="2">
        <v>-78.78224941</v>
      </c>
      <c r="I351" s="21">
        <v>1045.4</v>
      </c>
      <c r="J351" s="4">
        <f t="shared" si="36"/>
        <v>1019.0000000000001</v>
      </c>
      <c r="K351" s="22">
        <f t="shared" si="33"/>
        <v>-46.990131925048814</v>
      </c>
      <c r="L351" s="22">
        <f t="shared" si="37"/>
        <v>125.70986807495117</v>
      </c>
      <c r="M351" s="22">
        <f t="shared" si="34"/>
        <v>134.70986807495117</v>
      </c>
      <c r="N351" s="23">
        <f t="shared" si="35"/>
        <v>130.20986807495117</v>
      </c>
      <c r="O351" s="4">
        <v>33.9</v>
      </c>
      <c r="P351" s="4">
        <v>58.7</v>
      </c>
      <c r="S351" s="26">
        <v>7.517</v>
      </c>
      <c r="V351" s="26">
        <v>0.244</v>
      </c>
      <c r="Y351" s="27">
        <v>0.056</v>
      </c>
      <c r="Z351" s="23">
        <v>130.20986807495117</v>
      </c>
    </row>
    <row r="352" spans="1:26" ht="12.75">
      <c r="A352" s="1">
        <v>36746</v>
      </c>
      <c r="B352" s="17">
        <v>221</v>
      </c>
      <c r="C352" s="2">
        <v>0.803587973</v>
      </c>
      <c r="D352" s="18">
        <v>0.803587973</v>
      </c>
      <c r="E352" s="3">
        <v>3429</v>
      </c>
      <c r="F352" s="20">
        <v>0</v>
      </c>
      <c r="G352" s="2">
        <v>35.87520687</v>
      </c>
      <c r="H352" s="2">
        <v>-78.78174697</v>
      </c>
      <c r="I352" s="21">
        <v>1045.6</v>
      </c>
      <c r="J352" s="4">
        <f t="shared" si="36"/>
        <v>1019.1999999999999</v>
      </c>
      <c r="K352" s="22">
        <f t="shared" si="33"/>
        <v>-48.619795628050824</v>
      </c>
      <c r="L352" s="22">
        <f t="shared" si="37"/>
        <v>124.08020437194916</v>
      </c>
      <c r="M352" s="22">
        <f t="shared" si="34"/>
        <v>133.08020437194915</v>
      </c>
      <c r="N352" s="23">
        <f t="shared" si="35"/>
        <v>128.58020437194915</v>
      </c>
      <c r="O352" s="4">
        <v>33.6</v>
      </c>
      <c r="P352" s="4">
        <v>58.6</v>
      </c>
      <c r="S352" s="26">
        <v>1.222</v>
      </c>
      <c r="V352" s="26">
        <v>0.234</v>
      </c>
      <c r="Y352" s="27">
        <v>0.055</v>
      </c>
      <c r="Z352" s="23">
        <v>128.58020437194915</v>
      </c>
    </row>
    <row r="353" spans="1:26" ht="12.75">
      <c r="A353" s="1">
        <v>36746</v>
      </c>
      <c r="B353" s="17">
        <v>221</v>
      </c>
      <c r="C353" s="2">
        <v>0.803703725</v>
      </c>
      <c r="D353" s="18">
        <v>0.803703725</v>
      </c>
      <c r="E353" s="3">
        <v>3439</v>
      </c>
      <c r="F353" s="20">
        <v>0</v>
      </c>
      <c r="G353" s="2">
        <v>35.87532623</v>
      </c>
      <c r="H353" s="2">
        <v>-78.78158967</v>
      </c>
      <c r="I353" s="21">
        <v>1045.7</v>
      </c>
      <c r="J353" s="4">
        <f t="shared" si="36"/>
        <v>1019.3000000000001</v>
      </c>
      <c r="K353" s="22">
        <f t="shared" si="33"/>
        <v>-49.434507561204526</v>
      </c>
      <c r="L353" s="22">
        <f t="shared" si="37"/>
        <v>123.26549243879546</v>
      </c>
      <c r="M353" s="22">
        <f t="shared" si="34"/>
        <v>132.26549243879546</v>
      </c>
      <c r="N353" s="23">
        <f t="shared" si="35"/>
        <v>127.76549243879546</v>
      </c>
      <c r="O353" s="4">
        <v>33.5</v>
      </c>
      <c r="P353" s="4">
        <v>56.5</v>
      </c>
      <c r="S353" s="26">
        <v>4.139</v>
      </c>
      <c r="V353" s="26">
        <v>0.224</v>
      </c>
      <c r="Y353" s="27">
        <v>0.047</v>
      </c>
      <c r="Z353" s="23">
        <v>127.76549243879546</v>
      </c>
    </row>
    <row r="354" spans="1:26" ht="12.75">
      <c r="A354" s="1">
        <v>36746</v>
      </c>
      <c r="B354" s="17">
        <v>221</v>
      </c>
      <c r="C354" s="2">
        <v>0.803819418</v>
      </c>
      <c r="D354" s="18">
        <v>0.803819418</v>
      </c>
      <c r="E354" s="3">
        <v>3449</v>
      </c>
      <c r="F354" s="20">
        <v>0</v>
      </c>
      <c r="G354" s="2">
        <v>35.8756466</v>
      </c>
      <c r="H354" s="2">
        <v>-78.78195355</v>
      </c>
      <c r="I354" s="21">
        <v>1045.9</v>
      </c>
      <c r="J354" s="4">
        <f t="shared" si="36"/>
        <v>1019.5000000000001</v>
      </c>
      <c r="K354" s="22">
        <f t="shared" si="33"/>
        <v>-51.06369166923663</v>
      </c>
      <c r="L354" s="22">
        <f t="shared" si="37"/>
        <v>121.63630833076336</v>
      </c>
      <c r="M354" s="22">
        <f t="shared" si="34"/>
        <v>130.63630833076337</v>
      </c>
      <c r="N354" s="23">
        <f t="shared" si="35"/>
        <v>126.13630833076337</v>
      </c>
      <c r="O354" s="4">
        <v>33.5</v>
      </c>
      <c r="P354" s="4">
        <v>56.8</v>
      </c>
      <c r="S354" s="26">
        <v>4.949</v>
      </c>
      <c r="V354" s="26">
        <v>0.241</v>
      </c>
      <c r="Y354" s="27">
        <v>0.045</v>
      </c>
      <c r="Z354" s="23">
        <v>126.13630833076337</v>
      </c>
    </row>
    <row r="355" spans="1:26" ht="12.75">
      <c r="A355" s="1">
        <v>36746</v>
      </c>
      <c r="B355" s="17">
        <v>221</v>
      </c>
      <c r="C355" s="2">
        <v>0.80393517</v>
      </c>
      <c r="D355" s="18">
        <v>0.80393517</v>
      </c>
      <c r="E355" s="3">
        <v>3459</v>
      </c>
      <c r="F355" s="20">
        <v>0</v>
      </c>
      <c r="G355" s="2">
        <v>35.87594555</v>
      </c>
      <c r="H355" s="2">
        <v>-78.78226007</v>
      </c>
      <c r="I355" s="21">
        <v>1045.5</v>
      </c>
      <c r="J355" s="4">
        <f t="shared" si="36"/>
        <v>1019.1</v>
      </c>
      <c r="K355" s="22">
        <f t="shared" si="33"/>
        <v>-47.805003754562264</v>
      </c>
      <c r="L355" s="22">
        <f t="shared" si="37"/>
        <v>124.89499624543772</v>
      </c>
      <c r="M355" s="22">
        <f t="shared" si="34"/>
        <v>133.8949962454377</v>
      </c>
      <c r="N355" s="23">
        <f t="shared" si="35"/>
        <v>129.3949962454377</v>
      </c>
      <c r="O355" s="4">
        <v>33.5</v>
      </c>
      <c r="P355" s="4">
        <v>57.3</v>
      </c>
      <c r="S355" s="26">
        <v>6.168</v>
      </c>
      <c r="V355" s="26">
        <v>0.262</v>
      </c>
      <c r="Y355" s="27">
        <v>0.047</v>
      </c>
      <c r="Z355" s="23">
        <v>129.3949962454377</v>
      </c>
    </row>
    <row r="356" spans="1:26" ht="12.75">
      <c r="A356" s="1">
        <v>36746</v>
      </c>
      <c r="B356" s="17">
        <v>221</v>
      </c>
      <c r="C356" s="2">
        <v>0.804050922</v>
      </c>
      <c r="D356" s="18">
        <v>0.804050922</v>
      </c>
      <c r="E356" s="3">
        <v>3469</v>
      </c>
      <c r="F356" s="20">
        <v>0</v>
      </c>
      <c r="G356" s="2">
        <v>35.87618826</v>
      </c>
      <c r="H356" s="2">
        <v>-78.78222423</v>
      </c>
      <c r="I356" s="21">
        <v>1045</v>
      </c>
      <c r="J356" s="4">
        <f t="shared" si="36"/>
        <v>1018.6</v>
      </c>
      <c r="K356" s="22">
        <f t="shared" si="33"/>
        <v>-43.7298447327944</v>
      </c>
      <c r="L356" s="22">
        <f t="shared" si="37"/>
        <v>128.9701552672056</v>
      </c>
      <c r="M356" s="22">
        <f t="shared" si="34"/>
        <v>137.9701552672056</v>
      </c>
      <c r="N356" s="23">
        <f t="shared" si="35"/>
        <v>133.4701552672056</v>
      </c>
      <c r="O356" s="4">
        <v>33.7</v>
      </c>
      <c r="P356" s="4">
        <v>58.3</v>
      </c>
      <c r="S356" s="26">
        <v>5.77</v>
      </c>
      <c r="V356" s="26">
        <v>0.244</v>
      </c>
      <c r="Y356" s="27">
        <v>0.047</v>
      </c>
      <c r="Z356" s="23">
        <v>133.4701552672056</v>
      </c>
    </row>
    <row r="357" spans="1:26" ht="12.75">
      <c r="A357" s="1">
        <v>36746</v>
      </c>
      <c r="B357" s="17">
        <v>221</v>
      </c>
      <c r="C357" s="2">
        <v>0.804166675</v>
      </c>
      <c r="D357" s="18">
        <v>0.804166675</v>
      </c>
      <c r="E357" s="3">
        <v>3479</v>
      </c>
      <c r="F357" s="20">
        <v>0</v>
      </c>
      <c r="G357" s="2">
        <v>35.87643098</v>
      </c>
      <c r="H357" s="2">
        <v>-78.7821884</v>
      </c>
      <c r="I357" s="21">
        <v>1045.4</v>
      </c>
      <c r="J357" s="4">
        <f t="shared" si="36"/>
        <v>1019.0000000000001</v>
      </c>
      <c r="K357" s="22">
        <f t="shared" si="33"/>
        <v>-46.990131925048814</v>
      </c>
      <c r="L357" s="22">
        <f t="shared" si="37"/>
        <v>125.70986807495117</v>
      </c>
      <c r="M357" s="22">
        <f t="shared" si="34"/>
        <v>134.70986807495117</v>
      </c>
      <c r="N357" s="23">
        <f t="shared" si="35"/>
        <v>130.20986807495117</v>
      </c>
      <c r="O357" s="4">
        <v>33.8</v>
      </c>
      <c r="P357" s="4">
        <v>58.7</v>
      </c>
      <c r="S357" s="26">
        <v>2.124</v>
      </c>
      <c r="V357" s="26">
        <v>0.253</v>
      </c>
      <c r="Y357" s="27">
        <v>0.046</v>
      </c>
      <c r="Z357" s="23">
        <v>130.20986807495117</v>
      </c>
    </row>
    <row r="358" spans="1:26" ht="12.75">
      <c r="A358" s="1">
        <v>36746</v>
      </c>
      <c r="B358" s="17">
        <v>221</v>
      </c>
      <c r="C358" s="2">
        <v>0.804282427</v>
      </c>
      <c r="D358" s="18">
        <v>0.804282427</v>
      </c>
      <c r="E358" s="3">
        <v>3489</v>
      </c>
      <c r="F358" s="20">
        <v>0</v>
      </c>
      <c r="G358" s="2">
        <v>35.8766716</v>
      </c>
      <c r="H358" s="2">
        <v>-78.78215287</v>
      </c>
      <c r="I358" s="21">
        <v>1045.4</v>
      </c>
      <c r="J358" s="4">
        <f t="shared" si="36"/>
        <v>1019.0000000000001</v>
      </c>
      <c r="K358" s="22">
        <f t="shared" si="33"/>
        <v>-46.990131925048814</v>
      </c>
      <c r="L358" s="22">
        <f t="shared" si="37"/>
        <v>125.70986807495117</v>
      </c>
      <c r="M358" s="22">
        <f t="shared" si="34"/>
        <v>134.70986807495117</v>
      </c>
      <c r="N358" s="23">
        <f t="shared" si="35"/>
        <v>130.20986807495117</v>
      </c>
      <c r="O358" s="4">
        <v>34.5</v>
      </c>
      <c r="P358" s="4">
        <v>60.6</v>
      </c>
      <c r="S358" s="26">
        <v>3.036</v>
      </c>
      <c r="V358" s="26">
        <v>0.262</v>
      </c>
      <c r="Y358" s="27">
        <v>0.044</v>
      </c>
      <c r="Z358" s="23">
        <v>130.20986807495117</v>
      </c>
    </row>
    <row r="359" spans="1:26" ht="12.75">
      <c r="A359" s="1">
        <v>36746</v>
      </c>
      <c r="B359" s="17">
        <v>221</v>
      </c>
      <c r="C359" s="2">
        <v>0.804398119</v>
      </c>
      <c r="D359" s="18">
        <v>0.804398119</v>
      </c>
      <c r="E359" s="3">
        <v>3499</v>
      </c>
      <c r="F359" s="20">
        <v>0</v>
      </c>
      <c r="G359" s="2">
        <v>35.8759254</v>
      </c>
      <c r="H359" s="2">
        <v>-78.78207904</v>
      </c>
      <c r="I359" s="21">
        <v>1045.4</v>
      </c>
      <c r="J359" s="4">
        <f t="shared" si="36"/>
        <v>1019.0000000000001</v>
      </c>
      <c r="K359" s="22">
        <f t="shared" si="33"/>
        <v>-46.990131925048814</v>
      </c>
      <c r="L359" s="22">
        <f t="shared" si="37"/>
        <v>125.70986807495117</v>
      </c>
      <c r="M359" s="22">
        <f t="shared" si="34"/>
        <v>134.70986807495117</v>
      </c>
      <c r="N359" s="23">
        <f t="shared" si="35"/>
        <v>130.20986807495117</v>
      </c>
      <c r="O359" s="4">
        <v>34.5</v>
      </c>
      <c r="P359" s="4">
        <v>56.6</v>
      </c>
      <c r="S359" s="26">
        <v>3.756</v>
      </c>
      <c r="V359" s="26">
        <v>0.244</v>
      </c>
      <c r="Y359" s="27">
        <v>0.046</v>
      </c>
      <c r="Z359" s="23">
        <v>130.20986807495117</v>
      </c>
    </row>
    <row r="360" spans="1:26" ht="12.75">
      <c r="A360" s="1">
        <v>36746</v>
      </c>
      <c r="B360" s="17">
        <v>221</v>
      </c>
      <c r="C360" s="2">
        <v>0.804513872</v>
      </c>
      <c r="D360" s="18">
        <v>0.804513872</v>
      </c>
      <c r="E360" s="3">
        <v>3509</v>
      </c>
      <c r="F360" s="20">
        <v>0</v>
      </c>
      <c r="G360" s="2">
        <v>35.87570182</v>
      </c>
      <c r="H360" s="2">
        <v>-78.78203202</v>
      </c>
      <c r="I360" s="21">
        <v>1045.2</v>
      </c>
      <c r="J360" s="4">
        <f t="shared" si="36"/>
        <v>1018.8000000000001</v>
      </c>
      <c r="K360" s="22">
        <f t="shared" si="33"/>
        <v>-45.36014833516458</v>
      </c>
      <c r="L360" s="22">
        <f t="shared" si="37"/>
        <v>127.33985166483541</v>
      </c>
      <c r="M360" s="22">
        <f t="shared" si="34"/>
        <v>136.3398516648354</v>
      </c>
      <c r="N360" s="23">
        <f t="shared" si="35"/>
        <v>131.8398516648354</v>
      </c>
      <c r="O360" s="4">
        <v>34.2</v>
      </c>
      <c r="P360" s="4">
        <v>55.9</v>
      </c>
      <c r="S360" s="26">
        <v>4.33</v>
      </c>
      <c r="V360" s="26">
        <v>0.234</v>
      </c>
      <c r="Y360" s="27">
        <v>0.046</v>
      </c>
      <c r="Z360" s="23">
        <v>131.8398516648354</v>
      </c>
    </row>
    <row r="361" spans="1:26" ht="12.75">
      <c r="A361" s="1">
        <v>36746</v>
      </c>
      <c r="B361" s="17">
        <v>221</v>
      </c>
      <c r="C361" s="2">
        <v>0.804594934</v>
      </c>
      <c r="D361" s="18">
        <v>0.804594934</v>
      </c>
      <c r="E361" s="3">
        <v>3516</v>
      </c>
      <c r="F361" s="20">
        <v>0</v>
      </c>
      <c r="G361" s="2">
        <v>35.87568283</v>
      </c>
      <c r="H361" s="2">
        <v>-78.78202033</v>
      </c>
      <c r="I361" s="21">
        <v>1045.5</v>
      </c>
      <c r="J361" s="4">
        <f t="shared" si="36"/>
        <v>1019.1</v>
      </c>
      <c r="K361" s="22">
        <f t="shared" si="33"/>
        <v>-47.805003754562264</v>
      </c>
      <c r="L361" s="22">
        <f t="shared" si="37"/>
        <v>124.89499624543772</v>
      </c>
      <c r="M361" s="22">
        <f>(K361+181.7)</f>
        <v>133.8949962454377</v>
      </c>
      <c r="N361" s="23">
        <f>AVERAGE(L361:M361)</f>
        <v>129.3949962454377</v>
      </c>
      <c r="O361" s="4">
        <v>33.7</v>
      </c>
      <c r="P361" s="4">
        <v>55.6</v>
      </c>
      <c r="S361" s="26">
        <v>4.26</v>
      </c>
      <c r="V361" s="26">
        <v>0.224</v>
      </c>
      <c r="Y361" s="27">
        <v>0.054</v>
      </c>
      <c r="Z361" s="23">
        <v>129.3949962454377</v>
      </c>
    </row>
    <row r="362" spans="2:26" s="60" customFormat="1" ht="12.75">
      <c r="B362" s="61"/>
      <c r="C362" s="62"/>
      <c r="D362" s="63"/>
      <c r="E362" s="61"/>
      <c r="F362" s="61"/>
      <c r="G362" s="2"/>
      <c r="H362" s="2"/>
      <c r="I362" s="64"/>
      <c r="J362" s="64"/>
      <c r="K362" s="64"/>
      <c r="L362" s="64"/>
      <c r="M362" s="64"/>
      <c r="N362" s="64"/>
      <c r="O362" s="64"/>
      <c r="P362" s="64"/>
      <c r="Q362" s="64">
        <v>82</v>
      </c>
      <c r="R362" s="64"/>
      <c r="S362" s="65"/>
      <c r="T362" s="61"/>
      <c r="U362" s="61"/>
      <c r="V362" s="65"/>
      <c r="W362" s="66"/>
      <c r="X362" s="66"/>
      <c r="Y362" s="65"/>
      <c r="Z362" s="64">
        <v>74</v>
      </c>
    </row>
    <row r="363" spans="2:26" s="60" customFormat="1" ht="12.75">
      <c r="B363" s="61"/>
      <c r="C363" s="62"/>
      <c r="D363" s="63"/>
      <c r="E363" s="61"/>
      <c r="F363" s="61"/>
      <c r="G363" s="2"/>
      <c r="H363" s="2"/>
      <c r="I363" s="64"/>
      <c r="J363" s="64"/>
      <c r="K363" s="64"/>
      <c r="L363" s="64"/>
      <c r="M363" s="64"/>
      <c r="N363" s="64"/>
      <c r="O363" s="64"/>
      <c r="P363" s="64"/>
      <c r="Q363" s="64">
        <v>89.1</v>
      </c>
      <c r="R363" s="64"/>
      <c r="S363" s="65"/>
      <c r="T363" s="61"/>
      <c r="U363" s="61"/>
      <c r="V363" s="65"/>
      <c r="W363" s="66"/>
      <c r="X363" s="66"/>
      <c r="Y363" s="65"/>
      <c r="Z363" s="64">
        <v>151</v>
      </c>
    </row>
    <row r="364" spans="2:26" s="60" customFormat="1" ht="12.75">
      <c r="B364" s="61"/>
      <c r="C364" s="62"/>
      <c r="D364" s="63"/>
      <c r="E364" s="61"/>
      <c r="F364" s="61"/>
      <c r="G364" s="2"/>
      <c r="H364" s="2"/>
      <c r="I364" s="64"/>
      <c r="J364" s="64"/>
      <c r="K364" s="64"/>
      <c r="L364" s="64"/>
      <c r="M364" s="64"/>
      <c r="N364" s="64"/>
      <c r="O364" s="64"/>
      <c r="P364" s="64"/>
      <c r="Q364" s="64">
        <v>85.6</v>
      </c>
      <c r="R364" s="64"/>
      <c r="S364" s="65"/>
      <c r="T364" s="61"/>
      <c r="U364" s="61"/>
      <c r="V364" s="65"/>
      <c r="W364" s="66"/>
      <c r="X364" s="66"/>
      <c r="Y364" s="65"/>
      <c r="Z364" s="64">
        <v>203</v>
      </c>
    </row>
    <row r="365" spans="2:26" s="60" customFormat="1" ht="12.75">
      <c r="B365" s="61"/>
      <c r="C365" s="62"/>
      <c r="D365" s="63"/>
      <c r="E365" s="61"/>
      <c r="F365" s="61"/>
      <c r="G365" s="2"/>
      <c r="H365" s="2"/>
      <c r="I365" s="64"/>
      <c r="J365" s="64"/>
      <c r="K365" s="64"/>
      <c r="L365" s="64"/>
      <c r="M365" s="64"/>
      <c r="N365" s="64"/>
      <c r="O365" s="64"/>
      <c r="P365" s="64"/>
      <c r="Q365" s="64">
        <v>81.3</v>
      </c>
      <c r="R365" s="64"/>
      <c r="S365" s="65"/>
      <c r="T365" s="61"/>
      <c r="U365" s="61"/>
      <c r="V365" s="65"/>
      <c r="W365" s="66"/>
      <c r="X365" s="66"/>
      <c r="Y365" s="65"/>
      <c r="Z365" s="64">
        <v>511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33"/>
  <sheetViews>
    <sheetView zoomScale="75" zoomScaleNormal="75" workbookViewId="0" topLeftCell="A1">
      <selection activeCell="A1" sqref="A1:D16384"/>
    </sheetView>
  </sheetViews>
  <sheetFormatPr defaultColWidth="9.140625" defaultRowHeight="12.75"/>
  <cols>
    <col min="1" max="4" width="11.28125" style="0" customWidth="1"/>
  </cols>
  <sheetData>
    <row r="2" spans="1:4" ht="12.75">
      <c r="A2" t="s">
        <v>39</v>
      </c>
      <c r="B2" t="s">
        <v>40</v>
      </c>
      <c r="C2" t="s">
        <v>41</v>
      </c>
      <c r="D2" t="s">
        <v>42</v>
      </c>
    </row>
    <row r="3" spans="1:2" ht="12.75">
      <c r="A3" t="s">
        <v>43</v>
      </c>
      <c r="B3">
        <v>2.07</v>
      </c>
    </row>
    <row r="5" spans="1:4" ht="12.75">
      <c r="A5" t="s">
        <v>44</v>
      </c>
      <c r="B5" t="s">
        <v>45</v>
      </c>
      <c r="C5" t="s">
        <v>46</v>
      </c>
      <c r="D5" t="s">
        <v>47</v>
      </c>
    </row>
    <row r="6" spans="1:4" ht="12.75">
      <c r="A6" t="s">
        <v>48</v>
      </c>
      <c r="B6" t="s">
        <v>49</v>
      </c>
      <c r="C6">
        <v>84</v>
      </c>
      <c r="D6">
        <v>121</v>
      </c>
    </row>
    <row r="8" spans="1:2" ht="12.75">
      <c r="A8" t="s">
        <v>50</v>
      </c>
      <c r="B8" t="s">
        <v>51</v>
      </c>
    </row>
    <row r="9" spans="1:3" ht="12.75">
      <c r="A9" t="s">
        <v>52</v>
      </c>
      <c r="B9" t="s">
        <v>53</v>
      </c>
      <c r="C9" t="s">
        <v>54</v>
      </c>
    </row>
    <row r="11" spans="1:4" ht="12.75">
      <c r="A11" t="s">
        <v>55</v>
      </c>
      <c r="B11" t="s">
        <v>56</v>
      </c>
      <c r="C11" t="s">
        <v>57</v>
      </c>
      <c r="D11" t="s">
        <v>58</v>
      </c>
    </row>
    <row r="12" spans="1:4" ht="12.75">
      <c r="A12" t="s">
        <v>59</v>
      </c>
      <c r="B12" t="s">
        <v>60</v>
      </c>
      <c r="C12" s="58">
        <v>36746</v>
      </c>
      <c r="D12" s="59">
        <v>0.762025462962963</v>
      </c>
    </row>
    <row r="13" spans="1:4" ht="12.75">
      <c r="A13" t="s">
        <v>61</v>
      </c>
      <c r="B13" t="s">
        <v>62</v>
      </c>
      <c r="C13" s="58">
        <v>36746</v>
      </c>
      <c r="D13" s="59">
        <v>0.7621527777777778</v>
      </c>
    </row>
    <row r="14" spans="1:4" ht="12.75">
      <c r="A14" t="s">
        <v>63</v>
      </c>
      <c r="B14" t="s">
        <v>64</v>
      </c>
      <c r="C14" s="58">
        <v>36746</v>
      </c>
      <c r="D14" s="59">
        <v>0.7622800925925927</v>
      </c>
    </row>
    <row r="15" spans="1:4" ht="12.75">
      <c r="A15" t="s">
        <v>65</v>
      </c>
      <c r="B15" t="s">
        <v>62</v>
      </c>
      <c r="C15" s="58">
        <v>36746</v>
      </c>
      <c r="D15" s="59">
        <v>0.7623958333333333</v>
      </c>
    </row>
    <row r="16" spans="1:4" ht="12.75">
      <c r="A16" t="s">
        <v>66</v>
      </c>
      <c r="B16" t="s">
        <v>64</v>
      </c>
      <c r="C16" s="58">
        <v>36746</v>
      </c>
      <c r="D16" s="59">
        <v>0.7625347222222222</v>
      </c>
    </row>
    <row r="17" spans="1:4" ht="12.75">
      <c r="A17" t="s">
        <v>67</v>
      </c>
      <c r="B17" t="s">
        <v>68</v>
      </c>
      <c r="C17" s="58">
        <v>36746</v>
      </c>
      <c r="D17" s="59">
        <v>0.7626504629629629</v>
      </c>
    </row>
    <row r="18" spans="1:4" ht="12.75">
      <c r="A18" t="s">
        <v>69</v>
      </c>
      <c r="B18" t="s">
        <v>70</v>
      </c>
      <c r="C18" s="58">
        <v>36746</v>
      </c>
      <c r="D18" s="59">
        <v>0.7627777777777777</v>
      </c>
    </row>
    <row r="19" spans="1:4" ht="12.75">
      <c r="A19" t="s">
        <v>71</v>
      </c>
      <c r="B19" t="s">
        <v>72</v>
      </c>
      <c r="C19" s="58">
        <v>36746</v>
      </c>
      <c r="D19" s="59">
        <v>0.7629050925925926</v>
      </c>
    </row>
    <row r="20" spans="1:4" ht="12.75">
      <c r="A20" t="s">
        <v>69</v>
      </c>
      <c r="B20" t="s">
        <v>73</v>
      </c>
      <c r="C20" s="58">
        <v>36746</v>
      </c>
      <c r="D20" s="59">
        <v>0.7630439814814814</v>
      </c>
    </row>
    <row r="21" spans="1:4" ht="12.75">
      <c r="A21" t="s">
        <v>74</v>
      </c>
      <c r="B21" t="s">
        <v>75</v>
      </c>
      <c r="C21" s="58">
        <v>36746</v>
      </c>
      <c r="D21" s="59">
        <v>0.7631712962962963</v>
      </c>
    </row>
    <row r="22" spans="1:4" ht="12.75">
      <c r="A22" t="s">
        <v>76</v>
      </c>
      <c r="B22" t="s">
        <v>77</v>
      </c>
      <c r="C22" s="58">
        <v>36746</v>
      </c>
      <c r="D22" s="59">
        <v>0.7632986111111112</v>
      </c>
    </row>
    <row r="23" spans="1:4" ht="12.75">
      <c r="A23" t="s">
        <v>78</v>
      </c>
      <c r="B23" t="s">
        <v>79</v>
      </c>
      <c r="C23" s="58">
        <v>36746</v>
      </c>
      <c r="D23" s="59">
        <v>0.763425925925926</v>
      </c>
    </row>
    <row r="24" spans="1:4" ht="12.75">
      <c r="A24" t="s">
        <v>80</v>
      </c>
      <c r="B24" t="s">
        <v>81</v>
      </c>
      <c r="C24" s="58">
        <v>36746</v>
      </c>
      <c r="D24" s="59">
        <v>0.7635416666666667</v>
      </c>
    </row>
    <row r="25" spans="1:4" ht="12.75">
      <c r="A25" t="s">
        <v>82</v>
      </c>
      <c r="B25" t="s">
        <v>81</v>
      </c>
      <c r="C25" s="58">
        <v>36746</v>
      </c>
      <c r="D25" s="59">
        <v>0.7636689814814814</v>
      </c>
    </row>
    <row r="26" spans="1:4" ht="12.75">
      <c r="A26" t="s">
        <v>83</v>
      </c>
      <c r="B26" t="s">
        <v>84</v>
      </c>
      <c r="C26" s="58">
        <v>36746</v>
      </c>
      <c r="D26" s="59">
        <v>0.7637847222222223</v>
      </c>
    </row>
    <row r="27" spans="1:4" ht="12.75">
      <c r="A27" t="s">
        <v>83</v>
      </c>
      <c r="B27" t="s">
        <v>85</v>
      </c>
      <c r="C27" s="58">
        <v>36746</v>
      </c>
      <c r="D27" s="59">
        <v>0.7639236111111112</v>
      </c>
    </row>
    <row r="28" spans="1:4" ht="12.75">
      <c r="A28" t="s">
        <v>86</v>
      </c>
      <c r="B28" t="s">
        <v>87</v>
      </c>
      <c r="C28" s="58">
        <v>36746</v>
      </c>
      <c r="D28" s="59">
        <v>0.7640393518518519</v>
      </c>
    </row>
    <row r="29" spans="1:4" ht="12.75">
      <c r="A29" t="s">
        <v>83</v>
      </c>
      <c r="B29" t="s">
        <v>88</v>
      </c>
      <c r="C29" s="58">
        <v>36746</v>
      </c>
      <c r="D29" s="59">
        <v>0.7641782407407408</v>
      </c>
    </row>
    <row r="30" spans="1:4" ht="12.75">
      <c r="A30" t="s">
        <v>86</v>
      </c>
      <c r="B30" t="s">
        <v>89</v>
      </c>
      <c r="C30" s="58">
        <v>36746</v>
      </c>
      <c r="D30" s="59">
        <v>0.7643171296296297</v>
      </c>
    </row>
    <row r="31" spans="1:4" ht="12.75">
      <c r="A31" t="s">
        <v>90</v>
      </c>
      <c r="B31" t="s">
        <v>91</v>
      </c>
      <c r="C31" s="58">
        <v>36746</v>
      </c>
      <c r="D31" s="59">
        <v>0.7644328703703703</v>
      </c>
    </row>
    <row r="32" spans="1:4" ht="12.75">
      <c r="A32" t="s">
        <v>92</v>
      </c>
      <c r="B32" t="s">
        <v>93</v>
      </c>
      <c r="C32" s="58">
        <v>36746</v>
      </c>
      <c r="D32" s="59">
        <v>0.7645601851851852</v>
      </c>
    </row>
    <row r="33" spans="1:4" ht="12.75">
      <c r="A33" t="s">
        <v>94</v>
      </c>
      <c r="B33" t="s">
        <v>95</v>
      </c>
      <c r="C33" s="58">
        <v>36746</v>
      </c>
      <c r="D33" s="59">
        <v>0.7646990740740741</v>
      </c>
    </row>
    <row r="34" spans="1:4" ht="12.75">
      <c r="A34" t="s">
        <v>96</v>
      </c>
      <c r="B34" t="s">
        <v>97</v>
      </c>
      <c r="C34" s="58">
        <v>36746</v>
      </c>
      <c r="D34" s="59">
        <v>0.7648148148148147</v>
      </c>
    </row>
    <row r="35" spans="1:4" ht="12.75">
      <c r="A35" t="s">
        <v>98</v>
      </c>
      <c r="B35" t="s">
        <v>99</v>
      </c>
      <c r="C35" s="58">
        <v>36746</v>
      </c>
      <c r="D35" s="59">
        <v>0.7649421296296296</v>
      </c>
    </row>
    <row r="36" spans="1:4" ht="12.75">
      <c r="A36" t="s">
        <v>100</v>
      </c>
      <c r="B36" t="s">
        <v>101</v>
      </c>
      <c r="C36" s="58">
        <v>36746</v>
      </c>
      <c r="D36" s="59">
        <v>0.7650694444444445</v>
      </c>
    </row>
    <row r="37" spans="1:4" ht="12.75">
      <c r="A37" t="s">
        <v>102</v>
      </c>
      <c r="B37" t="s">
        <v>103</v>
      </c>
      <c r="C37" s="58">
        <v>36746</v>
      </c>
      <c r="D37" s="59">
        <v>0.7651967592592593</v>
      </c>
    </row>
    <row r="39" spans="1:4" ht="12.75">
      <c r="A39" t="s">
        <v>55</v>
      </c>
      <c r="B39" t="s">
        <v>56</v>
      </c>
      <c r="C39" t="s">
        <v>57</v>
      </c>
      <c r="D39" t="s">
        <v>58</v>
      </c>
    </row>
    <row r="40" spans="1:4" ht="12.75">
      <c r="A40" t="s">
        <v>104</v>
      </c>
      <c r="B40" t="s">
        <v>105</v>
      </c>
      <c r="C40" s="58">
        <v>36746</v>
      </c>
      <c r="D40" s="59">
        <v>0.7656134259259259</v>
      </c>
    </row>
    <row r="41" spans="1:4" ht="12.75">
      <c r="A41" t="s">
        <v>106</v>
      </c>
      <c r="B41" t="s">
        <v>107</v>
      </c>
      <c r="C41" s="58">
        <v>36746</v>
      </c>
      <c r="D41" s="59">
        <v>0.7657291666666667</v>
      </c>
    </row>
    <row r="42" spans="1:4" ht="12.75">
      <c r="A42" t="s">
        <v>108</v>
      </c>
      <c r="B42" t="s">
        <v>109</v>
      </c>
      <c r="C42" s="58">
        <v>36746</v>
      </c>
      <c r="D42" s="59">
        <v>0.7658449074074074</v>
      </c>
    </row>
    <row r="43" spans="1:4" ht="12.75">
      <c r="A43" t="s">
        <v>110</v>
      </c>
      <c r="B43" t="s">
        <v>111</v>
      </c>
      <c r="C43" s="58">
        <v>36746</v>
      </c>
      <c r="D43" s="59">
        <v>0.7659722222222222</v>
      </c>
    </row>
    <row r="44" spans="1:4" ht="12.75">
      <c r="A44" t="s">
        <v>112</v>
      </c>
      <c r="B44" t="s">
        <v>113</v>
      </c>
      <c r="C44" s="58">
        <v>36746</v>
      </c>
      <c r="D44" s="59">
        <v>0.766099537037037</v>
      </c>
    </row>
    <row r="45" spans="1:4" ht="12.75">
      <c r="A45" t="s">
        <v>114</v>
      </c>
      <c r="B45" t="s">
        <v>115</v>
      </c>
      <c r="C45" s="58">
        <v>36746</v>
      </c>
      <c r="D45" s="59">
        <v>0.7662268518518518</v>
      </c>
    </row>
    <row r="47" spans="1:4" ht="12.75">
      <c r="A47" t="s">
        <v>55</v>
      </c>
      <c r="B47" t="s">
        <v>56</v>
      </c>
      <c r="C47" t="s">
        <v>57</v>
      </c>
      <c r="D47" t="s">
        <v>58</v>
      </c>
    </row>
    <row r="48" spans="1:4" ht="12.75">
      <c r="A48" t="s">
        <v>116</v>
      </c>
      <c r="B48" t="s">
        <v>117</v>
      </c>
      <c r="C48" s="58">
        <v>36746</v>
      </c>
      <c r="D48" s="59">
        <v>0.7678935185185186</v>
      </c>
    </row>
    <row r="49" spans="1:4" ht="12.75">
      <c r="A49" t="s">
        <v>118</v>
      </c>
      <c r="B49" t="s">
        <v>119</v>
      </c>
      <c r="C49" s="58">
        <v>36746</v>
      </c>
      <c r="D49" s="59">
        <v>0.7680092592592592</v>
      </c>
    </row>
    <row r="50" spans="1:4" ht="12.75">
      <c r="A50" t="s">
        <v>120</v>
      </c>
      <c r="B50" t="s">
        <v>121</v>
      </c>
      <c r="C50" s="58">
        <v>36746</v>
      </c>
      <c r="D50" s="59">
        <v>0.7681481481481481</v>
      </c>
    </row>
    <row r="51" spans="1:4" ht="12.75">
      <c r="A51" t="s">
        <v>122</v>
      </c>
      <c r="B51" t="s">
        <v>123</v>
      </c>
      <c r="C51" s="58">
        <v>36746</v>
      </c>
      <c r="D51" s="59">
        <v>0.7682638888888889</v>
      </c>
    </row>
    <row r="52" spans="1:4" ht="12.75">
      <c r="A52" t="s">
        <v>124</v>
      </c>
      <c r="B52" t="s">
        <v>125</v>
      </c>
      <c r="C52" s="58">
        <v>36746</v>
      </c>
      <c r="D52" s="59">
        <v>0.7683912037037036</v>
      </c>
    </row>
    <row r="53" spans="1:4" ht="12.75">
      <c r="A53" t="s">
        <v>126</v>
      </c>
      <c r="B53" t="s">
        <v>127</v>
      </c>
      <c r="C53" s="58">
        <v>36746</v>
      </c>
      <c r="D53" s="59">
        <v>0.7685185185185185</v>
      </c>
    </row>
    <row r="54" spans="1:4" ht="12.75">
      <c r="A54" t="s">
        <v>128</v>
      </c>
      <c r="B54" t="s">
        <v>129</v>
      </c>
      <c r="C54" s="58">
        <v>36746</v>
      </c>
      <c r="D54" s="59">
        <v>0.7686458333333334</v>
      </c>
    </row>
    <row r="55" spans="1:4" ht="12.75">
      <c r="A55" t="s">
        <v>130</v>
      </c>
      <c r="B55" t="s">
        <v>127</v>
      </c>
      <c r="C55" s="58">
        <v>36746</v>
      </c>
      <c r="D55" s="59">
        <v>0.7687731481481482</v>
      </c>
    </row>
    <row r="56" spans="1:4" ht="12.75">
      <c r="A56" t="s">
        <v>131</v>
      </c>
      <c r="B56" t="s">
        <v>132</v>
      </c>
      <c r="C56" s="58">
        <v>36746</v>
      </c>
      <c r="D56" s="59">
        <v>0.7689120370370371</v>
      </c>
    </row>
    <row r="58" spans="1:4" ht="12.75">
      <c r="A58" t="s">
        <v>55</v>
      </c>
      <c r="B58" t="s">
        <v>56</v>
      </c>
      <c r="C58" t="s">
        <v>57</v>
      </c>
      <c r="D58" t="s">
        <v>58</v>
      </c>
    </row>
    <row r="59" spans="1:4" ht="12.75">
      <c r="A59" t="s">
        <v>133</v>
      </c>
      <c r="B59" t="s">
        <v>134</v>
      </c>
      <c r="C59" s="58">
        <v>36746</v>
      </c>
      <c r="D59" s="59">
        <v>0.7692939814814815</v>
      </c>
    </row>
    <row r="60" spans="1:4" ht="12.75">
      <c r="A60" t="s">
        <v>135</v>
      </c>
      <c r="B60" t="s">
        <v>136</v>
      </c>
      <c r="C60" s="58">
        <v>36746</v>
      </c>
      <c r="D60" s="59">
        <v>0.7694212962962963</v>
      </c>
    </row>
    <row r="61" spans="1:4" ht="12.75">
      <c r="A61" t="s">
        <v>137</v>
      </c>
      <c r="B61" t="s">
        <v>138</v>
      </c>
      <c r="C61" s="58">
        <v>36746</v>
      </c>
      <c r="D61" s="59">
        <v>0.7695486111111111</v>
      </c>
    </row>
    <row r="62" spans="1:4" ht="12.75">
      <c r="A62" t="s">
        <v>139</v>
      </c>
      <c r="B62" t="s">
        <v>140</v>
      </c>
      <c r="C62" s="58">
        <v>36746</v>
      </c>
      <c r="D62" s="59">
        <v>0.7696759259259259</v>
      </c>
    </row>
    <row r="64" spans="1:4" ht="12.75">
      <c r="A64" t="s">
        <v>55</v>
      </c>
      <c r="B64" t="s">
        <v>56</v>
      </c>
      <c r="C64" t="s">
        <v>57</v>
      </c>
      <c r="D64" t="s">
        <v>58</v>
      </c>
    </row>
    <row r="65" spans="1:4" ht="12.75">
      <c r="A65" t="s">
        <v>141</v>
      </c>
      <c r="B65" t="s">
        <v>142</v>
      </c>
      <c r="C65" s="58">
        <v>36746</v>
      </c>
      <c r="D65" s="59">
        <v>0.7698032407407407</v>
      </c>
    </row>
    <row r="66" spans="1:4" ht="12.75">
      <c r="A66" t="s">
        <v>143</v>
      </c>
      <c r="B66" t="s">
        <v>144</v>
      </c>
      <c r="C66" s="58">
        <v>36746</v>
      </c>
      <c r="D66" s="59">
        <v>0.7699305555555555</v>
      </c>
    </row>
    <row r="67" spans="1:4" ht="12.75">
      <c r="A67" t="s">
        <v>145</v>
      </c>
      <c r="B67" t="s">
        <v>146</v>
      </c>
      <c r="C67" s="58">
        <v>36746</v>
      </c>
      <c r="D67" s="59">
        <v>0.7700578703703704</v>
      </c>
    </row>
    <row r="68" spans="1:4" ht="12.75">
      <c r="A68" t="s">
        <v>147</v>
      </c>
      <c r="B68" t="s">
        <v>148</v>
      </c>
      <c r="C68" s="58">
        <v>36746</v>
      </c>
      <c r="D68" s="59">
        <v>0.7701967592592592</v>
      </c>
    </row>
    <row r="69" spans="1:4" ht="12.75">
      <c r="A69" t="s">
        <v>149</v>
      </c>
      <c r="B69" t="s">
        <v>150</v>
      </c>
      <c r="C69" s="58">
        <v>36746</v>
      </c>
      <c r="D69" s="59">
        <v>0.7703240740740741</v>
      </c>
    </row>
    <row r="70" spans="1:4" ht="12.75">
      <c r="A70" t="s">
        <v>151</v>
      </c>
      <c r="B70" t="s">
        <v>152</v>
      </c>
      <c r="C70" s="58">
        <v>36746</v>
      </c>
      <c r="D70" s="59">
        <v>0.770451388888889</v>
      </c>
    </row>
    <row r="71" spans="1:4" ht="12.75">
      <c r="A71" t="s">
        <v>153</v>
      </c>
      <c r="B71" t="s">
        <v>154</v>
      </c>
      <c r="C71" s="58">
        <v>36746</v>
      </c>
      <c r="D71" s="59">
        <v>0.7705787037037037</v>
      </c>
    </row>
    <row r="72" spans="1:4" ht="12.75">
      <c r="A72" t="s">
        <v>155</v>
      </c>
      <c r="B72" t="s">
        <v>156</v>
      </c>
      <c r="C72" s="58">
        <v>36746</v>
      </c>
      <c r="D72" s="59">
        <v>0.7707175925925926</v>
      </c>
    </row>
    <row r="73" spans="1:4" ht="12.75">
      <c r="A73" t="s">
        <v>157</v>
      </c>
      <c r="B73" t="s">
        <v>158</v>
      </c>
      <c r="C73" s="58">
        <v>36746</v>
      </c>
      <c r="D73" s="59">
        <v>0.7708449074074074</v>
      </c>
    </row>
    <row r="74" spans="1:4" ht="12.75">
      <c r="A74" t="s">
        <v>159</v>
      </c>
      <c r="B74" t="s">
        <v>160</v>
      </c>
      <c r="C74" s="58">
        <v>36746</v>
      </c>
      <c r="D74" s="59">
        <v>0.7709722222222223</v>
      </c>
    </row>
    <row r="75" spans="1:4" ht="12.75">
      <c r="A75" t="s">
        <v>161</v>
      </c>
      <c r="B75" t="s">
        <v>162</v>
      </c>
      <c r="C75" s="58">
        <v>36746</v>
      </c>
      <c r="D75" s="59">
        <v>0.7711111111111112</v>
      </c>
    </row>
    <row r="76" spans="1:4" ht="12.75">
      <c r="A76" t="s">
        <v>163</v>
      </c>
      <c r="B76" t="s">
        <v>164</v>
      </c>
      <c r="C76" s="58">
        <v>36746</v>
      </c>
      <c r="D76" s="59">
        <v>0.771238425925926</v>
      </c>
    </row>
    <row r="77" spans="1:4" ht="12.75">
      <c r="A77" t="s">
        <v>165</v>
      </c>
      <c r="B77" t="s">
        <v>166</v>
      </c>
      <c r="C77" s="58">
        <v>36746</v>
      </c>
      <c r="D77" s="59">
        <v>0.7713657407407407</v>
      </c>
    </row>
    <row r="78" spans="1:4" ht="12.75">
      <c r="A78" t="s">
        <v>167</v>
      </c>
      <c r="B78" t="s">
        <v>168</v>
      </c>
      <c r="C78" s="58">
        <v>36746</v>
      </c>
      <c r="D78" s="59">
        <v>0.7714930555555556</v>
      </c>
    </row>
    <row r="79" spans="1:4" ht="12.75">
      <c r="A79" t="s">
        <v>169</v>
      </c>
      <c r="B79" t="s">
        <v>170</v>
      </c>
      <c r="C79" s="58">
        <v>36746</v>
      </c>
      <c r="D79" s="59">
        <v>0.7716203703703703</v>
      </c>
    </row>
    <row r="80" spans="1:4" ht="12.75">
      <c r="A80" t="s">
        <v>171</v>
      </c>
      <c r="B80" t="s">
        <v>172</v>
      </c>
      <c r="C80" s="58">
        <v>36746</v>
      </c>
      <c r="D80" s="59">
        <v>0.7717476851851851</v>
      </c>
    </row>
    <row r="81" spans="1:4" ht="12.75">
      <c r="A81" t="s">
        <v>173</v>
      </c>
      <c r="B81" t="s">
        <v>174</v>
      </c>
      <c r="C81" s="58">
        <v>36746</v>
      </c>
      <c r="D81" s="59">
        <v>0.771886574074074</v>
      </c>
    </row>
    <row r="82" spans="1:4" ht="12.75">
      <c r="A82" t="s">
        <v>175</v>
      </c>
      <c r="B82" t="s">
        <v>176</v>
      </c>
      <c r="C82" s="58">
        <v>36746</v>
      </c>
      <c r="D82" s="59">
        <v>0.7720138888888889</v>
      </c>
    </row>
    <row r="83" spans="1:4" ht="12.75">
      <c r="A83" t="s">
        <v>177</v>
      </c>
      <c r="B83" t="s">
        <v>178</v>
      </c>
      <c r="C83" s="58">
        <v>36746</v>
      </c>
      <c r="D83" s="59">
        <v>0.7721412037037036</v>
      </c>
    </row>
    <row r="84" spans="1:4" ht="12.75">
      <c r="A84" t="s">
        <v>179</v>
      </c>
      <c r="B84" t="s">
        <v>180</v>
      </c>
      <c r="C84" s="58">
        <v>36746</v>
      </c>
      <c r="D84" s="59">
        <v>0.7722685185185186</v>
      </c>
    </row>
    <row r="85" spans="1:4" ht="12.75">
      <c r="A85" t="s">
        <v>181</v>
      </c>
      <c r="B85" t="s">
        <v>182</v>
      </c>
      <c r="C85" s="58">
        <v>36746</v>
      </c>
      <c r="D85" s="59">
        <v>0.7723958333333334</v>
      </c>
    </row>
    <row r="86" spans="1:4" ht="12.75">
      <c r="A86" t="s">
        <v>183</v>
      </c>
      <c r="B86" t="s">
        <v>184</v>
      </c>
      <c r="C86" s="58">
        <v>36746</v>
      </c>
      <c r="D86" s="59">
        <v>0.7725115740740741</v>
      </c>
    </row>
    <row r="87" spans="1:4" ht="12.75">
      <c r="A87" t="s">
        <v>185</v>
      </c>
      <c r="B87" t="s">
        <v>186</v>
      </c>
      <c r="C87" s="58">
        <v>36746</v>
      </c>
      <c r="D87" s="59">
        <v>0.772650462962963</v>
      </c>
    </row>
    <row r="88" spans="1:4" ht="12.75">
      <c r="A88" t="s">
        <v>187</v>
      </c>
      <c r="B88" t="s">
        <v>188</v>
      </c>
      <c r="C88" s="58">
        <v>36746</v>
      </c>
      <c r="D88" s="59">
        <v>0.7727662037037036</v>
      </c>
    </row>
    <row r="89" spans="1:4" ht="12.75">
      <c r="A89" t="s">
        <v>189</v>
      </c>
      <c r="B89" t="s">
        <v>190</v>
      </c>
      <c r="C89" s="58">
        <v>36746</v>
      </c>
      <c r="D89" s="59">
        <v>0.7728935185185185</v>
      </c>
    </row>
    <row r="90" spans="1:4" ht="12.75">
      <c r="A90" t="s">
        <v>191</v>
      </c>
      <c r="B90" t="s">
        <v>192</v>
      </c>
      <c r="C90" s="58">
        <v>36746</v>
      </c>
      <c r="D90" s="59">
        <v>0.7730208333333333</v>
      </c>
    </row>
    <row r="91" spans="1:4" ht="12.75">
      <c r="A91" t="s">
        <v>193</v>
      </c>
      <c r="B91" t="s">
        <v>194</v>
      </c>
      <c r="C91" s="58">
        <v>36746</v>
      </c>
      <c r="D91" s="59">
        <v>0.7731481481481483</v>
      </c>
    </row>
    <row r="92" spans="1:4" ht="12.75">
      <c r="A92" t="s">
        <v>195</v>
      </c>
      <c r="B92" t="s">
        <v>196</v>
      </c>
      <c r="C92" s="58">
        <v>36746</v>
      </c>
      <c r="D92" s="59">
        <v>0.773275462962963</v>
      </c>
    </row>
    <row r="93" spans="1:4" ht="12.75">
      <c r="A93" t="s">
        <v>197</v>
      </c>
      <c r="B93" t="s">
        <v>198</v>
      </c>
      <c r="C93" s="58">
        <v>36746</v>
      </c>
      <c r="D93" s="59">
        <v>0.7734143518518519</v>
      </c>
    </row>
    <row r="94" spans="1:4" ht="12.75">
      <c r="A94" t="s">
        <v>199</v>
      </c>
      <c r="B94" t="s">
        <v>200</v>
      </c>
      <c r="C94" s="58">
        <v>36746</v>
      </c>
      <c r="D94" s="59">
        <v>0.7735416666666667</v>
      </c>
    </row>
    <row r="95" spans="1:4" ht="12.75">
      <c r="A95" t="s">
        <v>201</v>
      </c>
      <c r="B95" t="s">
        <v>202</v>
      </c>
      <c r="C95" s="58">
        <v>36746</v>
      </c>
      <c r="D95" s="59">
        <v>0.7736805555555556</v>
      </c>
    </row>
    <row r="96" spans="1:4" ht="12.75">
      <c r="A96" t="s">
        <v>203</v>
      </c>
      <c r="B96" t="s">
        <v>204</v>
      </c>
      <c r="C96" s="58">
        <v>36746</v>
      </c>
      <c r="D96" s="59">
        <v>0.7738078703703705</v>
      </c>
    </row>
    <row r="97" spans="1:4" ht="12.75">
      <c r="A97" t="s">
        <v>205</v>
      </c>
      <c r="B97" t="s">
        <v>206</v>
      </c>
      <c r="C97" s="58">
        <v>36746</v>
      </c>
      <c r="D97" s="59">
        <v>0.7739351851851852</v>
      </c>
    </row>
    <row r="98" spans="1:4" ht="12.75">
      <c r="A98" t="s">
        <v>207</v>
      </c>
      <c r="B98" t="s">
        <v>208</v>
      </c>
      <c r="C98" s="58">
        <v>36746</v>
      </c>
      <c r="D98" s="59">
        <v>0.7740625</v>
      </c>
    </row>
    <row r="99" spans="1:4" ht="12.75">
      <c r="A99" t="s">
        <v>209</v>
      </c>
      <c r="B99" t="s">
        <v>210</v>
      </c>
      <c r="C99" s="58">
        <v>36746</v>
      </c>
      <c r="D99" s="59">
        <v>0.7741898148148149</v>
      </c>
    </row>
    <row r="100" spans="1:4" ht="12.75">
      <c r="A100" t="s">
        <v>211</v>
      </c>
      <c r="B100" t="s">
        <v>212</v>
      </c>
      <c r="C100" s="58">
        <v>36746</v>
      </c>
      <c r="D100" s="59">
        <v>0.7743287037037038</v>
      </c>
    </row>
    <row r="101" spans="1:4" ht="12.75">
      <c r="A101" t="s">
        <v>213</v>
      </c>
      <c r="B101" t="s">
        <v>214</v>
      </c>
      <c r="C101" s="58">
        <v>36746</v>
      </c>
      <c r="D101" s="59">
        <v>0.7744444444444444</v>
      </c>
    </row>
    <row r="102" spans="1:4" ht="12.75">
      <c r="A102" t="s">
        <v>215</v>
      </c>
      <c r="B102" t="s">
        <v>216</v>
      </c>
      <c r="C102" s="58">
        <v>36746</v>
      </c>
      <c r="D102" s="59">
        <v>0.7745717592592593</v>
      </c>
    </row>
    <row r="103" spans="1:4" ht="12.75">
      <c r="A103" t="s">
        <v>217</v>
      </c>
      <c r="B103" t="s">
        <v>218</v>
      </c>
      <c r="C103" s="58">
        <v>36746</v>
      </c>
      <c r="D103" s="59">
        <v>0.774699074074074</v>
      </c>
    </row>
    <row r="104" spans="1:4" ht="12.75">
      <c r="A104" t="s">
        <v>219</v>
      </c>
      <c r="B104" t="s">
        <v>220</v>
      </c>
      <c r="C104" s="58">
        <v>36746</v>
      </c>
      <c r="D104" s="59">
        <v>0.774826388888889</v>
      </c>
    </row>
    <row r="105" spans="1:4" ht="12.75">
      <c r="A105" t="s">
        <v>221</v>
      </c>
      <c r="B105" t="s">
        <v>222</v>
      </c>
      <c r="C105" s="58">
        <v>36746</v>
      </c>
      <c r="D105" s="59">
        <v>0.7749652777777777</v>
      </c>
    </row>
    <row r="106" spans="1:4" ht="12.75">
      <c r="A106" t="s">
        <v>223</v>
      </c>
      <c r="B106" t="s">
        <v>224</v>
      </c>
      <c r="C106" s="58">
        <v>36746</v>
      </c>
      <c r="D106" s="59">
        <v>0.7751041666666666</v>
      </c>
    </row>
    <row r="107" spans="1:4" ht="12.75">
      <c r="A107" t="s">
        <v>225</v>
      </c>
      <c r="B107" t="s">
        <v>226</v>
      </c>
      <c r="C107" s="58">
        <v>36746</v>
      </c>
      <c r="D107" s="59">
        <v>0.7752430555555555</v>
      </c>
    </row>
    <row r="108" spans="1:4" ht="12.75">
      <c r="A108" t="s">
        <v>227</v>
      </c>
      <c r="B108" t="s">
        <v>228</v>
      </c>
      <c r="C108" s="58">
        <v>36746</v>
      </c>
      <c r="D108" s="59">
        <v>0.7753703703703704</v>
      </c>
    </row>
    <row r="109" spans="1:4" ht="12.75">
      <c r="A109" t="s">
        <v>229</v>
      </c>
      <c r="B109" t="s">
        <v>230</v>
      </c>
      <c r="C109" s="58">
        <v>36746</v>
      </c>
      <c r="D109" s="59">
        <v>0.7755092592592593</v>
      </c>
    </row>
    <row r="110" spans="1:4" ht="12.75">
      <c r="A110" t="s">
        <v>231</v>
      </c>
      <c r="B110" t="s">
        <v>232</v>
      </c>
      <c r="C110" s="58">
        <v>36746</v>
      </c>
      <c r="D110" s="59">
        <v>0.775636574074074</v>
      </c>
    </row>
    <row r="111" spans="1:4" ht="12.75">
      <c r="A111" t="s">
        <v>233</v>
      </c>
      <c r="B111" t="s">
        <v>234</v>
      </c>
      <c r="C111" s="58">
        <v>36746</v>
      </c>
      <c r="D111" s="59">
        <v>0.7757870370370371</v>
      </c>
    </row>
    <row r="112" spans="1:4" ht="12.75">
      <c r="A112" t="s">
        <v>235</v>
      </c>
      <c r="B112" t="s">
        <v>236</v>
      </c>
      <c r="C112" s="58">
        <v>36746</v>
      </c>
      <c r="D112" s="59">
        <v>0.775925925925926</v>
      </c>
    </row>
    <row r="113" spans="1:4" ht="12.75">
      <c r="A113" t="s">
        <v>237</v>
      </c>
      <c r="B113" t="s">
        <v>238</v>
      </c>
      <c r="C113" s="58">
        <v>36746</v>
      </c>
      <c r="D113" s="59">
        <v>0.7760648148148147</v>
      </c>
    </row>
    <row r="114" spans="1:4" ht="12.75">
      <c r="A114" t="s">
        <v>239</v>
      </c>
      <c r="B114" t="s">
        <v>240</v>
      </c>
      <c r="C114" s="58">
        <v>36746</v>
      </c>
      <c r="D114" s="59">
        <v>0.7761921296296297</v>
      </c>
    </row>
    <row r="115" spans="1:4" ht="12.75">
      <c r="A115" t="s">
        <v>241</v>
      </c>
      <c r="B115" t="s">
        <v>242</v>
      </c>
      <c r="C115" s="58">
        <v>36746</v>
      </c>
      <c r="D115" s="59">
        <v>0.7763078703703704</v>
      </c>
    </row>
    <row r="116" spans="1:4" ht="12.75">
      <c r="A116" t="s">
        <v>243</v>
      </c>
      <c r="B116" t="s">
        <v>244</v>
      </c>
      <c r="C116" s="58">
        <v>36746</v>
      </c>
      <c r="D116" s="59">
        <v>0.7764351851851852</v>
      </c>
    </row>
    <row r="117" spans="1:4" ht="12.75">
      <c r="A117" t="s">
        <v>245</v>
      </c>
      <c r="B117" t="s">
        <v>246</v>
      </c>
      <c r="C117" s="58">
        <v>36746</v>
      </c>
      <c r="D117" s="59">
        <v>0.7765625</v>
      </c>
    </row>
    <row r="118" spans="1:4" ht="12.75">
      <c r="A118" t="s">
        <v>247</v>
      </c>
      <c r="B118" t="s">
        <v>248</v>
      </c>
      <c r="C118" s="58">
        <v>36746</v>
      </c>
      <c r="D118" s="59">
        <v>0.7766782407407408</v>
      </c>
    </row>
    <row r="119" spans="1:4" ht="12.75">
      <c r="A119" t="s">
        <v>249</v>
      </c>
      <c r="B119" t="s">
        <v>250</v>
      </c>
      <c r="C119" s="58">
        <v>36746</v>
      </c>
      <c r="D119" s="59">
        <v>0.7768055555555556</v>
      </c>
    </row>
    <row r="120" spans="1:4" ht="12.75">
      <c r="A120" t="s">
        <v>251</v>
      </c>
      <c r="B120" t="s">
        <v>252</v>
      </c>
      <c r="C120" s="58">
        <v>36746</v>
      </c>
      <c r="D120" s="59">
        <v>0.7769444444444445</v>
      </c>
    </row>
    <row r="121" spans="1:4" ht="12.75">
      <c r="A121" t="s">
        <v>253</v>
      </c>
      <c r="B121" t="s">
        <v>254</v>
      </c>
      <c r="C121" s="58">
        <v>36746</v>
      </c>
      <c r="D121" s="59">
        <v>0.7770717592592593</v>
      </c>
    </row>
    <row r="122" spans="1:4" ht="12.75">
      <c r="A122" t="s">
        <v>255</v>
      </c>
      <c r="B122" t="s">
        <v>256</v>
      </c>
      <c r="C122" s="58">
        <v>36746</v>
      </c>
      <c r="D122" s="59">
        <v>0.7771990740740741</v>
      </c>
    </row>
    <row r="123" spans="1:4" ht="12.75">
      <c r="A123" t="s">
        <v>257</v>
      </c>
      <c r="B123" t="s">
        <v>258</v>
      </c>
      <c r="C123" s="58">
        <v>36746</v>
      </c>
      <c r="D123" s="59">
        <v>0.777337962962963</v>
      </c>
    </row>
    <row r="124" spans="1:4" ht="12.75">
      <c r="A124" t="s">
        <v>259</v>
      </c>
      <c r="B124" t="s">
        <v>260</v>
      </c>
      <c r="C124" s="58">
        <v>36746</v>
      </c>
      <c r="D124" s="59">
        <v>0.7774768518518519</v>
      </c>
    </row>
    <row r="125" spans="1:4" ht="12.75">
      <c r="A125" t="s">
        <v>261</v>
      </c>
      <c r="B125" t="s">
        <v>262</v>
      </c>
      <c r="C125" s="58">
        <v>36746</v>
      </c>
      <c r="D125" s="59">
        <v>0.7776041666666668</v>
      </c>
    </row>
    <row r="126" spans="1:4" ht="12.75">
      <c r="A126" t="s">
        <v>263</v>
      </c>
      <c r="B126" t="s">
        <v>264</v>
      </c>
      <c r="C126" s="58">
        <v>36746</v>
      </c>
      <c r="D126" s="59">
        <v>0.7777314814814815</v>
      </c>
    </row>
    <row r="127" spans="1:4" ht="12.75">
      <c r="A127" t="s">
        <v>265</v>
      </c>
      <c r="B127" t="s">
        <v>266</v>
      </c>
      <c r="C127" s="58">
        <v>36746</v>
      </c>
      <c r="D127" s="59">
        <v>0.7778587962962963</v>
      </c>
    </row>
    <row r="128" spans="1:4" ht="12.75">
      <c r="A128" t="s">
        <v>267</v>
      </c>
      <c r="B128" t="s">
        <v>268</v>
      </c>
      <c r="C128" s="58">
        <v>36746</v>
      </c>
      <c r="D128" s="59">
        <v>0.7779861111111112</v>
      </c>
    </row>
    <row r="129" spans="1:4" ht="12.75">
      <c r="A129" t="s">
        <v>269</v>
      </c>
      <c r="B129" t="s">
        <v>270</v>
      </c>
      <c r="C129" s="58">
        <v>36746</v>
      </c>
      <c r="D129" s="59">
        <v>0.778125</v>
      </c>
    </row>
    <row r="130" spans="1:4" ht="12.75">
      <c r="A130" t="s">
        <v>271</v>
      </c>
      <c r="B130" t="s">
        <v>272</v>
      </c>
      <c r="C130" s="58">
        <v>36746</v>
      </c>
      <c r="D130" s="59">
        <v>0.7782523148148148</v>
      </c>
    </row>
    <row r="131" spans="1:4" ht="12.75">
      <c r="A131" t="s">
        <v>273</v>
      </c>
      <c r="B131" t="s">
        <v>274</v>
      </c>
      <c r="C131" s="58">
        <v>36746</v>
      </c>
      <c r="D131" s="59">
        <v>0.7783796296296296</v>
      </c>
    </row>
    <row r="132" spans="1:4" ht="12.75">
      <c r="A132" t="s">
        <v>275</v>
      </c>
      <c r="B132" t="s">
        <v>276</v>
      </c>
      <c r="C132" s="58">
        <v>36746</v>
      </c>
      <c r="D132" s="59">
        <v>0.7785069444444445</v>
      </c>
    </row>
    <row r="133" spans="1:4" ht="12.75">
      <c r="A133" t="s">
        <v>277</v>
      </c>
      <c r="B133" t="s">
        <v>278</v>
      </c>
      <c r="C133" s="58">
        <v>36746</v>
      </c>
      <c r="D133" s="59">
        <v>0.7786458333333334</v>
      </c>
    </row>
    <row r="134" spans="1:4" ht="12.75">
      <c r="A134" t="s">
        <v>279</v>
      </c>
      <c r="B134" t="s">
        <v>280</v>
      </c>
      <c r="C134" s="58">
        <v>36746</v>
      </c>
      <c r="D134" s="59">
        <v>0.7787731481481481</v>
      </c>
    </row>
    <row r="135" spans="1:4" ht="12.75">
      <c r="A135" t="s">
        <v>281</v>
      </c>
      <c r="B135" t="s">
        <v>282</v>
      </c>
      <c r="C135" s="58">
        <v>36746</v>
      </c>
      <c r="D135" s="59">
        <v>0.778912037037037</v>
      </c>
    </row>
    <row r="136" spans="1:4" ht="12.75">
      <c r="A136" t="s">
        <v>283</v>
      </c>
      <c r="B136" t="s">
        <v>284</v>
      </c>
      <c r="C136" s="58">
        <v>36746</v>
      </c>
      <c r="D136" s="59">
        <v>0.7790393518518518</v>
      </c>
    </row>
    <row r="137" spans="1:4" ht="12.75">
      <c r="A137" t="s">
        <v>285</v>
      </c>
      <c r="B137" t="s">
        <v>286</v>
      </c>
      <c r="C137" s="58">
        <v>36746</v>
      </c>
      <c r="D137" s="59">
        <v>0.7791666666666667</v>
      </c>
    </row>
    <row r="138" spans="1:4" ht="12.75">
      <c r="A138" t="s">
        <v>287</v>
      </c>
      <c r="B138" t="s">
        <v>288</v>
      </c>
      <c r="C138" s="58">
        <v>36746</v>
      </c>
      <c r="D138" s="59">
        <v>0.7792939814814814</v>
      </c>
    </row>
    <row r="139" spans="1:4" ht="12.75">
      <c r="A139" t="s">
        <v>289</v>
      </c>
      <c r="B139" t="s">
        <v>290</v>
      </c>
      <c r="C139" s="58">
        <v>36746</v>
      </c>
      <c r="D139" s="59">
        <v>0.7794212962962962</v>
      </c>
    </row>
    <row r="140" spans="1:4" ht="12.75">
      <c r="A140" t="s">
        <v>291</v>
      </c>
      <c r="B140" t="s">
        <v>292</v>
      </c>
      <c r="C140" s="58">
        <v>36746</v>
      </c>
      <c r="D140" s="59">
        <v>0.7795601851851851</v>
      </c>
    </row>
    <row r="141" spans="1:4" ht="12.75">
      <c r="A141" t="s">
        <v>293</v>
      </c>
      <c r="B141" t="s">
        <v>294</v>
      </c>
      <c r="C141" s="58">
        <v>36746</v>
      </c>
      <c r="D141" s="59">
        <v>0.7796875</v>
      </c>
    </row>
    <row r="142" spans="1:4" ht="12.75">
      <c r="A142" t="s">
        <v>295</v>
      </c>
      <c r="B142" t="s">
        <v>296</v>
      </c>
      <c r="C142" s="58">
        <v>36746</v>
      </c>
      <c r="D142" s="59">
        <v>0.7798148148148147</v>
      </c>
    </row>
    <row r="143" spans="1:4" ht="12.75">
      <c r="A143" t="s">
        <v>297</v>
      </c>
      <c r="B143" t="s">
        <v>298</v>
      </c>
      <c r="C143" s="58">
        <v>36746</v>
      </c>
      <c r="D143" s="59">
        <v>0.7799421296296297</v>
      </c>
    </row>
    <row r="144" spans="1:4" ht="12.75">
      <c r="A144" t="s">
        <v>299</v>
      </c>
      <c r="B144" t="s">
        <v>300</v>
      </c>
      <c r="C144" s="58">
        <v>36746</v>
      </c>
      <c r="D144" s="59">
        <v>0.7800810185185186</v>
      </c>
    </row>
    <row r="145" spans="1:4" ht="12.75">
      <c r="A145" t="s">
        <v>301</v>
      </c>
      <c r="B145" t="s">
        <v>302</v>
      </c>
      <c r="C145" s="58">
        <v>36746</v>
      </c>
      <c r="D145" s="59">
        <v>0.7802083333333334</v>
      </c>
    </row>
    <row r="146" spans="1:4" ht="12.75">
      <c r="A146" t="s">
        <v>303</v>
      </c>
      <c r="B146" t="s">
        <v>304</v>
      </c>
      <c r="C146" s="58">
        <v>36746</v>
      </c>
      <c r="D146" s="59">
        <v>0.7803356481481482</v>
      </c>
    </row>
    <row r="147" spans="1:4" ht="12.75">
      <c r="A147" t="s">
        <v>305</v>
      </c>
      <c r="B147" t="s">
        <v>306</v>
      </c>
      <c r="C147" s="58">
        <v>36746</v>
      </c>
      <c r="D147" s="59">
        <v>0.780462962962963</v>
      </c>
    </row>
    <row r="148" spans="1:4" ht="12.75">
      <c r="A148" t="s">
        <v>307</v>
      </c>
      <c r="B148" t="s">
        <v>308</v>
      </c>
      <c r="C148" s="58">
        <v>36746</v>
      </c>
      <c r="D148" s="59">
        <v>0.7806018518518519</v>
      </c>
    </row>
    <row r="149" spans="1:4" ht="12.75">
      <c r="A149" t="s">
        <v>309</v>
      </c>
      <c r="B149" t="s">
        <v>310</v>
      </c>
      <c r="C149" s="58">
        <v>36746</v>
      </c>
      <c r="D149" s="59">
        <v>0.7807291666666667</v>
      </c>
    </row>
    <row r="150" spans="1:4" ht="12.75">
      <c r="A150" t="s">
        <v>311</v>
      </c>
      <c r="B150" t="s">
        <v>312</v>
      </c>
      <c r="C150" s="58">
        <v>36746</v>
      </c>
      <c r="D150" s="59">
        <v>0.7808564814814815</v>
      </c>
    </row>
    <row r="151" spans="1:4" ht="12.75">
      <c r="A151" t="s">
        <v>313</v>
      </c>
      <c r="B151" t="s">
        <v>314</v>
      </c>
      <c r="C151" s="58">
        <v>36746</v>
      </c>
      <c r="D151" s="59">
        <v>0.7809837962962963</v>
      </c>
    </row>
    <row r="152" spans="1:4" ht="12.75">
      <c r="A152" t="s">
        <v>315</v>
      </c>
      <c r="B152" t="s">
        <v>316</v>
      </c>
      <c r="C152" s="58">
        <v>36746</v>
      </c>
      <c r="D152" s="59">
        <v>0.7811226851851852</v>
      </c>
    </row>
    <row r="153" spans="1:4" ht="12.75">
      <c r="A153" t="s">
        <v>317</v>
      </c>
      <c r="B153" t="s">
        <v>318</v>
      </c>
      <c r="C153" s="58">
        <v>36746</v>
      </c>
      <c r="D153" s="59">
        <v>0.78125</v>
      </c>
    </row>
    <row r="154" spans="1:4" ht="12.75">
      <c r="A154" t="s">
        <v>319</v>
      </c>
      <c r="B154" t="s">
        <v>320</v>
      </c>
      <c r="C154" s="58">
        <v>36746</v>
      </c>
      <c r="D154" s="59">
        <v>0.7813888888888889</v>
      </c>
    </row>
    <row r="155" spans="1:4" ht="12.75">
      <c r="A155" t="s">
        <v>321</v>
      </c>
      <c r="B155" t="s">
        <v>322</v>
      </c>
      <c r="C155" s="58">
        <v>36746</v>
      </c>
      <c r="D155" s="59">
        <v>0.7815162037037037</v>
      </c>
    </row>
    <row r="156" spans="1:4" ht="12.75">
      <c r="A156" t="s">
        <v>323</v>
      </c>
      <c r="B156" t="s">
        <v>324</v>
      </c>
      <c r="C156" s="58">
        <v>36746</v>
      </c>
      <c r="D156" s="59">
        <v>0.7816435185185185</v>
      </c>
    </row>
    <row r="157" spans="1:4" ht="12.75">
      <c r="A157" t="s">
        <v>325</v>
      </c>
      <c r="B157" t="s">
        <v>326</v>
      </c>
      <c r="C157" s="58">
        <v>36746</v>
      </c>
      <c r="D157" s="59">
        <v>0.7817708333333333</v>
      </c>
    </row>
    <row r="158" spans="1:4" ht="12.75">
      <c r="A158" t="s">
        <v>327</v>
      </c>
      <c r="B158" t="s">
        <v>328</v>
      </c>
      <c r="C158" s="58">
        <v>36746</v>
      </c>
      <c r="D158" s="59">
        <v>0.7819097222222222</v>
      </c>
    </row>
    <row r="159" spans="1:4" ht="12.75">
      <c r="A159" t="s">
        <v>329</v>
      </c>
      <c r="B159" t="s">
        <v>330</v>
      </c>
      <c r="C159" s="58">
        <v>36746</v>
      </c>
      <c r="D159" s="59">
        <v>0.782037037037037</v>
      </c>
    </row>
    <row r="160" spans="1:4" ht="12.75">
      <c r="A160" t="s">
        <v>331</v>
      </c>
      <c r="B160" t="s">
        <v>332</v>
      </c>
      <c r="C160" s="58">
        <v>36746</v>
      </c>
      <c r="D160" s="59">
        <v>0.7821527777777778</v>
      </c>
    </row>
    <row r="161" spans="1:4" ht="12.75">
      <c r="A161" t="s">
        <v>333</v>
      </c>
      <c r="B161" t="s">
        <v>334</v>
      </c>
      <c r="C161" s="58">
        <v>36746</v>
      </c>
      <c r="D161" s="59">
        <v>0.7822916666666666</v>
      </c>
    </row>
    <row r="162" spans="1:4" ht="12.75">
      <c r="A162" t="s">
        <v>335</v>
      </c>
      <c r="B162" t="s">
        <v>336</v>
      </c>
      <c r="C162" s="58">
        <v>36746</v>
      </c>
      <c r="D162" s="59">
        <v>0.7824189814814814</v>
      </c>
    </row>
    <row r="163" spans="1:4" ht="12.75">
      <c r="A163" t="s">
        <v>337</v>
      </c>
      <c r="B163" t="s">
        <v>338</v>
      </c>
      <c r="C163" s="58">
        <v>36746</v>
      </c>
      <c r="D163" s="59">
        <v>0.7825462962962964</v>
      </c>
    </row>
    <row r="164" spans="1:4" ht="12.75">
      <c r="A164" t="s">
        <v>339</v>
      </c>
      <c r="B164" t="s">
        <v>340</v>
      </c>
      <c r="C164" s="58">
        <v>36746</v>
      </c>
      <c r="D164" s="59">
        <v>0.7826851851851853</v>
      </c>
    </row>
    <row r="165" spans="1:4" ht="12.75">
      <c r="A165" t="s">
        <v>341</v>
      </c>
      <c r="B165" t="s">
        <v>342</v>
      </c>
      <c r="C165" s="58">
        <v>36746</v>
      </c>
      <c r="D165" s="59">
        <v>0.7828125</v>
      </c>
    </row>
    <row r="166" spans="1:4" ht="12.75">
      <c r="A166" t="s">
        <v>343</v>
      </c>
      <c r="B166" t="s">
        <v>344</v>
      </c>
      <c r="C166" s="58">
        <v>36746</v>
      </c>
      <c r="D166" s="59">
        <v>0.7829398148148149</v>
      </c>
    </row>
    <row r="167" spans="1:4" ht="12.75">
      <c r="A167" t="s">
        <v>345</v>
      </c>
      <c r="B167" t="s">
        <v>346</v>
      </c>
      <c r="C167" s="58">
        <v>36746</v>
      </c>
      <c r="D167" s="59">
        <v>0.7830787037037038</v>
      </c>
    </row>
    <row r="168" spans="1:4" ht="12.75">
      <c r="A168" t="s">
        <v>347</v>
      </c>
      <c r="B168" t="s">
        <v>348</v>
      </c>
      <c r="C168" s="58">
        <v>36746</v>
      </c>
      <c r="D168" s="59">
        <v>0.7832060185185186</v>
      </c>
    </row>
    <row r="169" spans="1:4" ht="12.75">
      <c r="A169" t="s">
        <v>349</v>
      </c>
      <c r="B169" t="s">
        <v>350</v>
      </c>
      <c r="C169" s="58">
        <v>36746</v>
      </c>
      <c r="D169" s="59">
        <v>0.7833333333333333</v>
      </c>
    </row>
    <row r="170" spans="1:4" ht="12.75">
      <c r="A170" t="s">
        <v>351</v>
      </c>
      <c r="B170" t="s">
        <v>352</v>
      </c>
      <c r="C170" s="58">
        <v>36746</v>
      </c>
      <c r="D170" s="59">
        <v>0.7834606481481482</v>
      </c>
    </row>
    <row r="171" spans="1:4" ht="12.75">
      <c r="A171" t="s">
        <v>353</v>
      </c>
      <c r="B171" t="s">
        <v>354</v>
      </c>
      <c r="C171" s="58">
        <v>36746</v>
      </c>
      <c r="D171" s="59">
        <v>0.783587962962963</v>
      </c>
    </row>
    <row r="172" spans="1:4" ht="12.75">
      <c r="A172" t="s">
        <v>355</v>
      </c>
      <c r="B172" t="s">
        <v>356</v>
      </c>
      <c r="C172" s="58">
        <v>36746</v>
      </c>
      <c r="D172" s="59">
        <v>0.7837268518518519</v>
      </c>
    </row>
    <row r="173" spans="1:4" ht="12.75">
      <c r="A173" t="s">
        <v>357</v>
      </c>
      <c r="B173" t="s">
        <v>358</v>
      </c>
      <c r="C173" s="58">
        <v>36746</v>
      </c>
      <c r="D173" s="59">
        <v>0.7838657407407408</v>
      </c>
    </row>
    <row r="174" spans="1:4" ht="12.75">
      <c r="A174" t="s">
        <v>359</v>
      </c>
      <c r="B174" t="s">
        <v>360</v>
      </c>
      <c r="C174" s="58">
        <v>36746</v>
      </c>
      <c r="D174" s="59">
        <v>0.7839930555555555</v>
      </c>
    </row>
    <row r="175" spans="1:4" ht="12.75">
      <c r="A175" t="s">
        <v>361</v>
      </c>
      <c r="B175" t="s">
        <v>362</v>
      </c>
      <c r="C175" s="58">
        <v>36746</v>
      </c>
      <c r="D175" s="59">
        <v>0.7841203703703704</v>
      </c>
    </row>
    <row r="176" spans="1:4" ht="12.75">
      <c r="A176" t="s">
        <v>363</v>
      </c>
      <c r="B176" t="s">
        <v>364</v>
      </c>
      <c r="C176" s="58">
        <v>36746</v>
      </c>
      <c r="D176" s="59">
        <v>0.7842592592592593</v>
      </c>
    </row>
    <row r="177" spans="1:4" ht="12.75">
      <c r="A177" t="s">
        <v>365</v>
      </c>
      <c r="B177" t="s">
        <v>366</v>
      </c>
      <c r="C177" s="58">
        <v>36746</v>
      </c>
      <c r="D177" s="59">
        <v>0.7843865740740741</v>
      </c>
    </row>
    <row r="178" spans="1:4" ht="12.75">
      <c r="A178" t="s">
        <v>367</v>
      </c>
      <c r="B178" t="s">
        <v>368</v>
      </c>
      <c r="C178" s="58">
        <v>36746</v>
      </c>
      <c r="D178" s="59">
        <v>0.7845138888888888</v>
      </c>
    </row>
    <row r="179" spans="1:4" ht="12.75">
      <c r="A179" t="s">
        <v>369</v>
      </c>
      <c r="B179" t="s">
        <v>370</v>
      </c>
      <c r="C179" s="58">
        <v>36746</v>
      </c>
      <c r="D179" s="59">
        <v>0.7846412037037037</v>
      </c>
    </row>
    <row r="180" spans="1:4" ht="12.75">
      <c r="A180" t="s">
        <v>371</v>
      </c>
      <c r="B180" t="s">
        <v>372</v>
      </c>
      <c r="C180" s="58">
        <v>36746</v>
      </c>
      <c r="D180" s="59">
        <v>0.7847685185185185</v>
      </c>
    </row>
    <row r="181" spans="1:4" ht="12.75">
      <c r="A181" t="s">
        <v>373</v>
      </c>
      <c r="B181" t="s">
        <v>374</v>
      </c>
      <c r="C181" s="58">
        <v>36746</v>
      </c>
      <c r="D181" s="59">
        <v>0.7849074074074074</v>
      </c>
    </row>
    <row r="182" spans="1:4" ht="12.75">
      <c r="A182" t="s">
        <v>375</v>
      </c>
      <c r="B182" t="s">
        <v>376</v>
      </c>
      <c r="C182" s="58">
        <v>36746</v>
      </c>
      <c r="D182" s="59">
        <v>0.7850347222222221</v>
      </c>
    </row>
    <row r="183" spans="1:4" ht="12.75">
      <c r="A183" t="s">
        <v>377</v>
      </c>
      <c r="B183" t="s">
        <v>378</v>
      </c>
      <c r="C183" s="58">
        <v>36746</v>
      </c>
      <c r="D183" s="59">
        <v>0.785162037037037</v>
      </c>
    </row>
    <row r="184" spans="1:4" ht="12.75">
      <c r="A184" t="s">
        <v>379</v>
      </c>
      <c r="B184" t="s">
        <v>380</v>
      </c>
      <c r="C184" s="58">
        <v>36746</v>
      </c>
      <c r="D184" s="59">
        <v>0.7853009259259259</v>
      </c>
    </row>
    <row r="185" spans="1:4" ht="12.75">
      <c r="A185" t="s">
        <v>381</v>
      </c>
      <c r="B185" t="s">
        <v>382</v>
      </c>
      <c r="C185" s="58">
        <v>36746</v>
      </c>
      <c r="D185" s="59">
        <v>0.7854282407407407</v>
      </c>
    </row>
    <row r="186" spans="1:4" ht="12.75">
      <c r="A186" t="s">
        <v>383</v>
      </c>
      <c r="B186" t="s">
        <v>384</v>
      </c>
      <c r="C186" s="58">
        <v>36746</v>
      </c>
      <c r="D186" s="59">
        <v>0.7855555555555555</v>
      </c>
    </row>
    <row r="187" spans="1:4" ht="12.75">
      <c r="A187" t="s">
        <v>385</v>
      </c>
      <c r="B187" t="s">
        <v>386</v>
      </c>
      <c r="C187" s="58">
        <v>36746</v>
      </c>
      <c r="D187" s="59">
        <v>0.7856828703703704</v>
      </c>
    </row>
    <row r="188" spans="1:4" ht="12.75">
      <c r="A188" t="s">
        <v>387</v>
      </c>
      <c r="B188" t="s">
        <v>388</v>
      </c>
      <c r="C188" s="58">
        <v>36746</v>
      </c>
      <c r="D188" s="59">
        <v>0.7858217592592592</v>
      </c>
    </row>
    <row r="189" spans="1:4" ht="12.75">
      <c r="A189" t="s">
        <v>389</v>
      </c>
      <c r="B189" t="s">
        <v>390</v>
      </c>
      <c r="C189" s="58">
        <v>36746</v>
      </c>
      <c r="D189" s="59">
        <v>0.7859490740740741</v>
      </c>
    </row>
    <row r="190" spans="1:4" ht="12.75">
      <c r="A190" t="s">
        <v>391</v>
      </c>
      <c r="B190" t="s">
        <v>392</v>
      </c>
      <c r="C190" s="58">
        <v>36746</v>
      </c>
      <c r="D190" s="59">
        <v>0.786076388888889</v>
      </c>
    </row>
    <row r="191" spans="1:4" ht="12.75">
      <c r="A191" t="s">
        <v>393</v>
      </c>
      <c r="B191" t="s">
        <v>394</v>
      </c>
      <c r="C191" s="58">
        <v>36746</v>
      </c>
      <c r="D191" s="59">
        <v>0.7862152777777777</v>
      </c>
    </row>
    <row r="192" spans="1:4" ht="12.75">
      <c r="A192" t="s">
        <v>395</v>
      </c>
      <c r="B192" t="s">
        <v>396</v>
      </c>
      <c r="C192" s="58">
        <v>36746</v>
      </c>
      <c r="D192" s="59">
        <v>0.7863425925925926</v>
      </c>
    </row>
    <row r="193" spans="1:4" ht="12.75">
      <c r="A193" t="s">
        <v>397</v>
      </c>
      <c r="B193" t="s">
        <v>398</v>
      </c>
      <c r="C193" s="58">
        <v>36746</v>
      </c>
      <c r="D193" s="59">
        <v>0.7864814814814814</v>
      </c>
    </row>
    <row r="194" spans="1:4" ht="12.75">
      <c r="A194" t="s">
        <v>399</v>
      </c>
      <c r="B194" t="s">
        <v>400</v>
      </c>
      <c r="C194" s="58">
        <v>36746</v>
      </c>
      <c r="D194" s="59">
        <v>0.7866087962962963</v>
      </c>
    </row>
    <row r="195" spans="1:4" ht="12.75">
      <c r="A195" t="s">
        <v>401</v>
      </c>
      <c r="B195" t="s">
        <v>402</v>
      </c>
      <c r="C195" s="58">
        <v>36746</v>
      </c>
      <c r="D195" s="59">
        <v>0.7867476851851851</v>
      </c>
    </row>
    <row r="196" spans="1:4" ht="12.75">
      <c r="A196" t="s">
        <v>403</v>
      </c>
      <c r="B196" t="s">
        <v>404</v>
      </c>
      <c r="C196" s="58">
        <v>36746</v>
      </c>
      <c r="D196" s="59">
        <v>0.786875</v>
      </c>
    </row>
    <row r="197" spans="1:4" ht="12.75">
      <c r="A197" t="s">
        <v>405</v>
      </c>
      <c r="B197" t="s">
        <v>406</v>
      </c>
      <c r="C197" s="58">
        <v>36746</v>
      </c>
      <c r="D197" s="59">
        <v>0.7870138888888888</v>
      </c>
    </row>
    <row r="198" spans="1:4" ht="12.75">
      <c r="A198" t="s">
        <v>407</v>
      </c>
      <c r="B198" t="s">
        <v>408</v>
      </c>
      <c r="C198" s="58">
        <v>36746</v>
      </c>
      <c r="D198" s="59">
        <v>0.7871412037037038</v>
      </c>
    </row>
    <row r="199" spans="1:4" ht="12.75">
      <c r="A199" t="s">
        <v>409</v>
      </c>
      <c r="B199" t="s">
        <v>410</v>
      </c>
      <c r="C199" s="58">
        <v>36746</v>
      </c>
      <c r="D199" s="59">
        <v>0.7872685185185185</v>
      </c>
    </row>
    <row r="200" spans="1:4" ht="12.75">
      <c r="A200" t="s">
        <v>411</v>
      </c>
      <c r="B200" t="s">
        <v>412</v>
      </c>
      <c r="C200" s="58">
        <v>36746</v>
      </c>
      <c r="D200" s="59">
        <v>0.7873958333333334</v>
      </c>
    </row>
    <row r="201" spans="1:4" ht="12.75">
      <c r="A201" t="s">
        <v>413</v>
      </c>
      <c r="B201" t="s">
        <v>414</v>
      </c>
      <c r="C201" s="58">
        <v>36746</v>
      </c>
      <c r="D201" s="59">
        <v>0.7875231481481482</v>
      </c>
    </row>
    <row r="202" spans="1:4" ht="12.75">
      <c r="A202" t="s">
        <v>415</v>
      </c>
      <c r="B202" t="s">
        <v>416</v>
      </c>
      <c r="C202" s="58">
        <v>36746</v>
      </c>
      <c r="D202" s="59">
        <v>0.7876620370370371</v>
      </c>
    </row>
    <row r="203" spans="1:4" ht="12.75">
      <c r="A203" t="s">
        <v>417</v>
      </c>
      <c r="B203" t="s">
        <v>418</v>
      </c>
      <c r="C203" s="58">
        <v>36746</v>
      </c>
      <c r="D203" s="59">
        <v>0.7877777777777778</v>
      </c>
    </row>
    <row r="204" spans="1:4" ht="12.75">
      <c r="A204" t="s">
        <v>419</v>
      </c>
      <c r="B204" t="s">
        <v>420</v>
      </c>
      <c r="C204" s="58">
        <v>36746</v>
      </c>
      <c r="D204" s="59">
        <v>0.7879050925925926</v>
      </c>
    </row>
    <row r="205" spans="1:4" ht="12.75">
      <c r="A205" t="s">
        <v>421</v>
      </c>
      <c r="B205" t="s">
        <v>422</v>
      </c>
      <c r="C205" s="58">
        <v>36746</v>
      </c>
      <c r="D205" s="59">
        <v>0.7880324074074073</v>
      </c>
    </row>
    <row r="206" spans="1:4" ht="12.75">
      <c r="A206" t="s">
        <v>423</v>
      </c>
      <c r="B206" t="s">
        <v>424</v>
      </c>
      <c r="C206" s="58">
        <v>36746</v>
      </c>
      <c r="D206" s="59">
        <v>0.7881597222222222</v>
      </c>
    </row>
    <row r="207" spans="1:4" ht="12.75">
      <c r="A207" t="s">
        <v>425</v>
      </c>
      <c r="B207" t="s">
        <v>426</v>
      </c>
      <c r="C207" s="58">
        <v>36746</v>
      </c>
      <c r="D207" s="59">
        <v>0.7882870370370371</v>
      </c>
    </row>
    <row r="208" spans="1:4" ht="12.75">
      <c r="A208" t="s">
        <v>427</v>
      </c>
      <c r="B208" t="s">
        <v>428</v>
      </c>
      <c r="C208" s="58">
        <v>36746</v>
      </c>
      <c r="D208" s="59">
        <v>0.7884259259259259</v>
      </c>
    </row>
    <row r="209" spans="1:4" ht="12.75">
      <c r="A209" t="s">
        <v>429</v>
      </c>
      <c r="B209" t="s">
        <v>430</v>
      </c>
      <c r="C209" s="58">
        <v>36746</v>
      </c>
      <c r="D209" s="59">
        <v>0.7885532407407408</v>
      </c>
    </row>
    <row r="210" spans="1:4" ht="12.75">
      <c r="A210" t="s">
        <v>431</v>
      </c>
      <c r="B210" t="s">
        <v>432</v>
      </c>
      <c r="C210" s="58">
        <v>36746</v>
      </c>
      <c r="D210" s="59">
        <v>0.7886805555555556</v>
      </c>
    </row>
    <row r="211" spans="1:4" ht="12.75">
      <c r="A211" t="s">
        <v>433</v>
      </c>
      <c r="B211" t="s">
        <v>434</v>
      </c>
      <c r="C211" s="58">
        <v>36746</v>
      </c>
      <c r="D211" s="59">
        <v>0.7888194444444444</v>
      </c>
    </row>
    <row r="212" spans="1:4" ht="12.75">
      <c r="A212" t="s">
        <v>435</v>
      </c>
      <c r="B212" t="s">
        <v>436</v>
      </c>
      <c r="C212" s="58">
        <v>36746</v>
      </c>
      <c r="D212" s="59">
        <v>0.7889467592592593</v>
      </c>
    </row>
    <row r="213" spans="1:4" ht="12.75">
      <c r="A213" t="s">
        <v>437</v>
      </c>
      <c r="B213" t="s">
        <v>438</v>
      </c>
      <c r="C213" s="58">
        <v>36746</v>
      </c>
      <c r="D213" s="59">
        <v>0.7890740740740741</v>
      </c>
    </row>
    <row r="214" spans="1:4" ht="12.75">
      <c r="A214" t="s">
        <v>439</v>
      </c>
      <c r="B214" t="s">
        <v>440</v>
      </c>
      <c r="C214" s="58">
        <v>36746</v>
      </c>
      <c r="D214" s="59">
        <v>0.7892013888888889</v>
      </c>
    </row>
    <row r="215" spans="1:4" ht="12.75">
      <c r="A215" t="s">
        <v>441</v>
      </c>
      <c r="B215" t="s">
        <v>442</v>
      </c>
      <c r="C215" s="58">
        <v>36746</v>
      </c>
      <c r="D215" s="59">
        <v>0.7893402777777778</v>
      </c>
    </row>
    <row r="216" spans="1:4" ht="12.75">
      <c r="A216" t="s">
        <v>443</v>
      </c>
      <c r="B216" t="s">
        <v>444</v>
      </c>
      <c r="C216" s="58">
        <v>36746</v>
      </c>
      <c r="D216" s="59">
        <v>0.7894675925925926</v>
      </c>
    </row>
    <row r="217" spans="1:4" ht="12.75">
      <c r="A217" t="s">
        <v>445</v>
      </c>
      <c r="B217" t="s">
        <v>446</v>
      </c>
      <c r="C217" s="58">
        <v>36746</v>
      </c>
      <c r="D217" s="59">
        <v>0.7895949074074075</v>
      </c>
    </row>
    <row r="218" spans="1:4" ht="12.75">
      <c r="A218" t="s">
        <v>447</v>
      </c>
      <c r="B218" t="s">
        <v>448</v>
      </c>
      <c r="C218" s="58">
        <v>36746</v>
      </c>
      <c r="D218" s="59">
        <v>0.7897222222222222</v>
      </c>
    </row>
    <row r="219" spans="1:4" ht="12.75">
      <c r="A219" t="s">
        <v>449</v>
      </c>
      <c r="B219" t="s">
        <v>450</v>
      </c>
      <c r="C219" s="58">
        <v>36746</v>
      </c>
      <c r="D219" s="59">
        <v>0.7898611111111111</v>
      </c>
    </row>
    <row r="220" spans="1:4" ht="12.75">
      <c r="A220" t="s">
        <v>451</v>
      </c>
      <c r="B220" t="s">
        <v>452</v>
      </c>
      <c r="C220" s="58">
        <v>36746</v>
      </c>
      <c r="D220" s="59">
        <v>0.7899884259259259</v>
      </c>
    </row>
    <row r="221" spans="1:4" ht="12.75">
      <c r="A221" t="s">
        <v>453</v>
      </c>
      <c r="B221" t="s">
        <v>454</v>
      </c>
      <c r="C221" s="58">
        <v>36746</v>
      </c>
      <c r="D221" s="59">
        <v>0.7901157407407408</v>
      </c>
    </row>
    <row r="222" spans="1:4" ht="12.75">
      <c r="A222" t="s">
        <v>455</v>
      </c>
      <c r="B222" t="s">
        <v>456</v>
      </c>
      <c r="C222" s="58">
        <v>36746</v>
      </c>
      <c r="D222" s="59">
        <v>0.7902430555555555</v>
      </c>
    </row>
    <row r="223" spans="1:4" ht="12.75">
      <c r="A223" t="s">
        <v>451</v>
      </c>
      <c r="B223" t="s">
        <v>457</v>
      </c>
      <c r="C223" s="58">
        <v>36746</v>
      </c>
      <c r="D223" s="59">
        <v>0.7903703703703703</v>
      </c>
    </row>
    <row r="224" spans="1:4" ht="12.75">
      <c r="A224" t="s">
        <v>458</v>
      </c>
      <c r="B224" t="s">
        <v>459</v>
      </c>
      <c r="C224" s="58">
        <v>36746</v>
      </c>
      <c r="D224" s="59">
        <v>0.7904976851851853</v>
      </c>
    </row>
    <row r="225" spans="1:4" ht="12.75">
      <c r="A225" t="s">
        <v>460</v>
      </c>
      <c r="B225" t="s">
        <v>461</v>
      </c>
      <c r="C225" s="58">
        <v>36746</v>
      </c>
      <c r="D225" s="59">
        <v>0.790625</v>
      </c>
    </row>
    <row r="226" spans="1:4" ht="12.75">
      <c r="A226" t="s">
        <v>462</v>
      </c>
      <c r="B226" t="s">
        <v>463</v>
      </c>
      <c r="C226" s="58">
        <v>36746</v>
      </c>
      <c r="D226" s="59">
        <v>0.7907638888888888</v>
      </c>
    </row>
    <row r="227" spans="1:4" ht="12.75">
      <c r="A227" t="s">
        <v>464</v>
      </c>
      <c r="B227" t="s">
        <v>465</v>
      </c>
      <c r="C227" s="58">
        <v>36746</v>
      </c>
      <c r="D227" s="59">
        <v>0.7908912037037038</v>
      </c>
    </row>
    <row r="228" spans="1:4" ht="12.75">
      <c r="A228" t="s">
        <v>466</v>
      </c>
      <c r="B228" t="s">
        <v>467</v>
      </c>
      <c r="C228" s="58">
        <v>36746</v>
      </c>
      <c r="D228" s="59">
        <v>0.7910185185185186</v>
      </c>
    </row>
    <row r="229" spans="1:4" ht="12.75">
      <c r="A229" t="s">
        <v>468</v>
      </c>
      <c r="B229" t="s">
        <v>469</v>
      </c>
      <c r="C229" s="58">
        <v>36746</v>
      </c>
      <c r="D229" s="59">
        <v>0.7911458333333333</v>
      </c>
    </row>
    <row r="230" spans="1:4" ht="12.75">
      <c r="A230" t="s">
        <v>470</v>
      </c>
      <c r="B230" t="s">
        <v>471</v>
      </c>
      <c r="C230" s="58">
        <v>36746</v>
      </c>
      <c r="D230" s="59">
        <v>0.7912847222222222</v>
      </c>
    </row>
    <row r="231" spans="1:4" ht="12.75">
      <c r="A231" t="s">
        <v>472</v>
      </c>
      <c r="B231" t="s">
        <v>473</v>
      </c>
      <c r="C231" s="58">
        <v>36746</v>
      </c>
      <c r="D231" s="59">
        <v>0.7914120370370371</v>
      </c>
    </row>
    <row r="232" spans="1:4" ht="12.75">
      <c r="A232" t="s">
        <v>474</v>
      </c>
      <c r="B232" t="s">
        <v>475</v>
      </c>
      <c r="C232" s="58">
        <v>36746</v>
      </c>
      <c r="D232" s="59">
        <v>0.7915393518518519</v>
      </c>
    </row>
    <row r="233" spans="1:4" ht="12.75">
      <c r="A233" t="s">
        <v>476</v>
      </c>
      <c r="B233" t="s">
        <v>477</v>
      </c>
      <c r="C233" s="58">
        <v>36746</v>
      </c>
      <c r="D233" s="59">
        <v>0.7916666666666666</v>
      </c>
    </row>
    <row r="234" spans="1:4" ht="12.75">
      <c r="A234" t="s">
        <v>478</v>
      </c>
      <c r="B234" t="s">
        <v>479</v>
      </c>
      <c r="C234" s="58">
        <v>36746</v>
      </c>
      <c r="D234" s="59">
        <v>0.7918055555555555</v>
      </c>
    </row>
    <row r="235" spans="1:4" ht="12.75">
      <c r="A235" t="s">
        <v>480</v>
      </c>
      <c r="B235" t="s">
        <v>481</v>
      </c>
      <c r="C235" s="58">
        <v>36746</v>
      </c>
      <c r="D235" s="59">
        <v>0.7919328703703704</v>
      </c>
    </row>
    <row r="236" spans="1:4" ht="12.75">
      <c r="A236" t="s">
        <v>482</v>
      </c>
      <c r="B236" t="s">
        <v>483</v>
      </c>
      <c r="C236" s="58">
        <v>36746</v>
      </c>
      <c r="D236" s="59">
        <v>0.7920601851851852</v>
      </c>
    </row>
    <row r="237" spans="1:4" ht="12.75">
      <c r="A237" t="s">
        <v>484</v>
      </c>
      <c r="B237" t="s">
        <v>485</v>
      </c>
      <c r="C237" s="58">
        <v>36746</v>
      </c>
      <c r="D237" s="59">
        <v>0.7921990740740741</v>
      </c>
    </row>
    <row r="238" spans="1:4" ht="12.75">
      <c r="A238" t="s">
        <v>486</v>
      </c>
      <c r="B238" t="s">
        <v>487</v>
      </c>
      <c r="C238" s="58">
        <v>36746</v>
      </c>
      <c r="D238" s="59">
        <v>0.7923263888888888</v>
      </c>
    </row>
    <row r="239" spans="1:4" ht="12.75">
      <c r="A239" t="s">
        <v>488</v>
      </c>
      <c r="B239" t="s">
        <v>489</v>
      </c>
      <c r="C239" s="58">
        <v>36746</v>
      </c>
      <c r="D239" s="59">
        <v>0.7924537037037037</v>
      </c>
    </row>
    <row r="240" spans="1:4" ht="12.75">
      <c r="A240" t="s">
        <v>490</v>
      </c>
      <c r="B240" t="s">
        <v>491</v>
      </c>
      <c r="C240" s="58">
        <v>36746</v>
      </c>
      <c r="D240" s="59">
        <v>0.7925810185185185</v>
      </c>
    </row>
    <row r="241" spans="1:4" ht="12.75">
      <c r="A241" t="s">
        <v>492</v>
      </c>
      <c r="B241" t="s">
        <v>493</v>
      </c>
      <c r="C241" s="58">
        <v>36746</v>
      </c>
      <c r="D241" s="59">
        <v>0.7927199074074074</v>
      </c>
    </row>
    <row r="242" spans="1:4" ht="12.75">
      <c r="A242" t="s">
        <v>494</v>
      </c>
      <c r="B242" t="s">
        <v>495</v>
      </c>
      <c r="C242" s="58">
        <v>36746</v>
      </c>
      <c r="D242" s="59">
        <v>0.7928472222222221</v>
      </c>
    </row>
    <row r="243" spans="1:4" ht="12.75">
      <c r="A243" t="s">
        <v>496</v>
      </c>
      <c r="B243" t="s">
        <v>497</v>
      </c>
      <c r="C243" s="58">
        <v>36746</v>
      </c>
      <c r="D243" s="59">
        <v>0.792974537037037</v>
      </c>
    </row>
    <row r="244" spans="1:4" ht="12.75">
      <c r="A244" t="s">
        <v>498</v>
      </c>
      <c r="B244" t="s">
        <v>499</v>
      </c>
      <c r="C244" s="58">
        <v>36746</v>
      </c>
      <c r="D244" s="59">
        <v>0.7931134259259259</v>
      </c>
    </row>
    <row r="245" spans="1:4" ht="12.75">
      <c r="A245" t="s">
        <v>500</v>
      </c>
      <c r="B245" t="s">
        <v>501</v>
      </c>
      <c r="C245" s="58">
        <v>36746</v>
      </c>
      <c r="D245" s="59">
        <v>0.7932407407407407</v>
      </c>
    </row>
    <row r="246" spans="1:4" ht="12.75">
      <c r="A246" t="s">
        <v>502</v>
      </c>
      <c r="B246" t="s">
        <v>503</v>
      </c>
      <c r="C246" s="58">
        <v>36746</v>
      </c>
      <c r="D246" s="59">
        <v>0.7933680555555555</v>
      </c>
    </row>
    <row r="247" spans="1:4" ht="12.75">
      <c r="A247" t="s">
        <v>504</v>
      </c>
      <c r="B247" t="s">
        <v>505</v>
      </c>
      <c r="C247" s="58">
        <v>36746</v>
      </c>
      <c r="D247" s="59">
        <v>0.7934953703703704</v>
      </c>
    </row>
    <row r="248" spans="1:4" ht="12.75">
      <c r="A248" t="s">
        <v>506</v>
      </c>
      <c r="B248" t="s">
        <v>507</v>
      </c>
      <c r="C248" s="58">
        <v>36746</v>
      </c>
      <c r="D248" s="59">
        <v>0.7936226851851852</v>
      </c>
    </row>
    <row r="249" spans="1:4" ht="12.75">
      <c r="A249" t="s">
        <v>508</v>
      </c>
      <c r="B249" t="s">
        <v>509</v>
      </c>
      <c r="C249" s="58">
        <v>36746</v>
      </c>
      <c r="D249" s="59">
        <v>0.7937615740740741</v>
      </c>
    </row>
    <row r="250" spans="1:4" ht="12.75">
      <c r="A250" t="s">
        <v>510</v>
      </c>
      <c r="B250" t="s">
        <v>511</v>
      </c>
      <c r="C250" s="58">
        <v>36746</v>
      </c>
      <c r="D250" s="59">
        <v>0.793888888888889</v>
      </c>
    </row>
    <row r="251" spans="1:4" ht="12.75">
      <c r="A251" t="s">
        <v>512</v>
      </c>
      <c r="B251" t="s">
        <v>513</v>
      </c>
      <c r="C251" s="58">
        <v>36746</v>
      </c>
      <c r="D251" s="59">
        <v>0.7940162037037037</v>
      </c>
    </row>
    <row r="252" spans="1:4" ht="12.75">
      <c r="A252" t="s">
        <v>514</v>
      </c>
      <c r="B252" t="s">
        <v>515</v>
      </c>
      <c r="C252" s="58">
        <v>36746</v>
      </c>
      <c r="D252" s="59">
        <v>0.7941435185185185</v>
      </c>
    </row>
    <row r="253" spans="1:4" ht="12.75">
      <c r="A253" t="s">
        <v>516</v>
      </c>
      <c r="B253" t="s">
        <v>517</v>
      </c>
      <c r="C253" s="58">
        <v>36746</v>
      </c>
      <c r="D253" s="59">
        <v>0.7942824074074074</v>
      </c>
    </row>
    <row r="254" spans="1:4" ht="12.75">
      <c r="A254" t="s">
        <v>518</v>
      </c>
      <c r="B254" t="s">
        <v>519</v>
      </c>
      <c r="C254" s="58">
        <v>36746</v>
      </c>
      <c r="D254" s="59">
        <v>0.7944097222222223</v>
      </c>
    </row>
    <row r="255" spans="1:4" ht="12.75">
      <c r="A255" t="s">
        <v>520</v>
      </c>
      <c r="B255" t="s">
        <v>521</v>
      </c>
      <c r="C255" s="58">
        <v>36746</v>
      </c>
      <c r="D255" s="59">
        <v>0.794537037037037</v>
      </c>
    </row>
    <row r="256" spans="1:4" ht="12.75">
      <c r="A256" t="s">
        <v>522</v>
      </c>
      <c r="B256" t="s">
        <v>523</v>
      </c>
      <c r="C256" s="58">
        <v>36746</v>
      </c>
      <c r="D256" s="59">
        <v>0.794675925925926</v>
      </c>
    </row>
    <row r="257" spans="1:4" ht="12.75">
      <c r="A257" t="s">
        <v>524</v>
      </c>
      <c r="B257" t="s">
        <v>525</v>
      </c>
      <c r="C257" s="58">
        <v>36746</v>
      </c>
      <c r="D257" s="59">
        <v>0.7948032407407407</v>
      </c>
    </row>
    <row r="258" spans="1:4" ht="12.75">
      <c r="A258" t="s">
        <v>526</v>
      </c>
      <c r="B258" t="s">
        <v>527</v>
      </c>
      <c r="C258" s="58">
        <v>36746</v>
      </c>
      <c r="D258" s="59">
        <v>0.7949189814814814</v>
      </c>
    </row>
    <row r="259" spans="1:4" ht="12.75">
      <c r="A259" t="s">
        <v>528</v>
      </c>
      <c r="B259" t="s">
        <v>529</v>
      </c>
      <c r="C259" s="58">
        <v>36746</v>
      </c>
      <c r="D259" s="59">
        <v>0.7950462962962962</v>
      </c>
    </row>
    <row r="260" spans="1:4" ht="12.75">
      <c r="A260" t="s">
        <v>530</v>
      </c>
      <c r="B260" t="s">
        <v>531</v>
      </c>
      <c r="C260" s="58">
        <v>36746</v>
      </c>
      <c r="D260" s="59">
        <v>0.795162037037037</v>
      </c>
    </row>
    <row r="261" spans="1:4" ht="12.75">
      <c r="A261" t="s">
        <v>532</v>
      </c>
      <c r="B261" t="s">
        <v>533</v>
      </c>
      <c r="C261" s="58">
        <v>36746</v>
      </c>
      <c r="D261" s="59">
        <v>0.7952893518518519</v>
      </c>
    </row>
    <row r="262" spans="1:4" ht="12.75">
      <c r="A262" t="s">
        <v>534</v>
      </c>
      <c r="B262" t="s">
        <v>316</v>
      </c>
      <c r="C262" s="58">
        <v>36746</v>
      </c>
      <c r="D262" s="59">
        <v>0.7954282407407408</v>
      </c>
    </row>
    <row r="263" spans="1:4" ht="12.75">
      <c r="A263" t="s">
        <v>535</v>
      </c>
      <c r="B263" t="s">
        <v>536</v>
      </c>
      <c r="C263" s="58">
        <v>36746</v>
      </c>
      <c r="D263" s="59">
        <v>0.7955555555555556</v>
      </c>
    </row>
    <row r="264" spans="1:4" ht="12.75">
      <c r="A264" t="s">
        <v>537</v>
      </c>
      <c r="B264" t="s">
        <v>538</v>
      </c>
      <c r="C264" s="58">
        <v>36746</v>
      </c>
      <c r="D264" s="59">
        <v>0.7956944444444445</v>
      </c>
    </row>
    <row r="265" spans="1:4" ht="12.75">
      <c r="A265" t="s">
        <v>539</v>
      </c>
      <c r="B265" t="s">
        <v>540</v>
      </c>
      <c r="C265" s="58">
        <v>36746</v>
      </c>
      <c r="D265" s="59">
        <v>0.7958217592592592</v>
      </c>
    </row>
    <row r="266" spans="1:4" ht="12.75">
      <c r="A266" t="s">
        <v>541</v>
      </c>
      <c r="B266" t="s">
        <v>542</v>
      </c>
      <c r="C266" s="58">
        <v>36746</v>
      </c>
      <c r="D266" s="59">
        <v>0.7959490740740741</v>
      </c>
    </row>
    <row r="267" spans="1:4" ht="12.75">
      <c r="A267" t="s">
        <v>543</v>
      </c>
      <c r="B267" t="s">
        <v>544</v>
      </c>
      <c r="C267" s="58">
        <v>36746</v>
      </c>
      <c r="D267" s="59">
        <v>0.7960763888888889</v>
      </c>
    </row>
    <row r="268" spans="1:4" ht="12.75">
      <c r="A268" t="s">
        <v>545</v>
      </c>
      <c r="B268" t="s">
        <v>546</v>
      </c>
      <c r="C268" s="58">
        <v>36746</v>
      </c>
      <c r="D268" s="59">
        <v>0.7962037037037036</v>
      </c>
    </row>
    <row r="269" spans="1:4" ht="12.75">
      <c r="A269" t="s">
        <v>547</v>
      </c>
      <c r="B269" t="s">
        <v>548</v>
      </c>
      <c r="C269" s="58">
        <v>36746</v>
      </c>
      <c r="D269" s="59">
        <v>0.7963310185185185</v>
      </c>
    </row>
    <row r="270" spans="1:4" ht="12.75">
      <c r="A270" t="s">
        <v>549</v>
      </c>
      <c r="B270" t="s">
        <v>550</v>
      </c>
      <c r="C270" s="58">
        <v>36746</v>
      </c>
      <c r="D270" s="59">
        <v>0.7964583333333333</v>
      </c>
    </row>
    <row r="271" spans="1:4" ht="12.75">
      <c r="A271" t="s">
        <v>551</v>
      </c>
      <c r="B271" t="s">
        <v>552</v>
      </c>
      <c r="C271" s="58">
        <v>36746</v>
      </c>
      <c r="D271" s="59">
        <v>0.7965972222222222</v>
      </c>
    </row>
    <row r="272" spans="1:4" ht="12.75">
      <c r="A272" t="s">
        <v>553</v>
      </c>
      <c r="B272" t="s">
        <v>554</v>
      </c>
      <c r="C272" s="58">
        <v>36746</v>
      </c>
      <c r="D272" s="59">
        <v>0.7967245370370369</v>
      </c>
    </row>
    <row r="273" spans="1:4" ht="12.75">
      <c r="A273" t="s">
        <v>555</v>
      </c>
      <c r="B273" t="s">
        <v>556</v>
      </c>
      <c r="C273" s="58">
        <v>36746</v>
      </c>
      <c r="D273" s="59">
        <v>0.7968634259259259</v>
      </c>
    </row>
    <row r="274" spans="1:4" ht="12.75">
      <c r="A274" t="s">
        <v>557</v>
      </c>
      <c r="B274" t="s">
        <v>558</v>
      </c>
      <c r="C274" s="58">
        <v>36746</v>
      </c>
      <c r="D274" s="59">
        <v>0.7969907407407407</v>
      </c>
    </row>
    <row r="275" spans="1:4" ht="12.75">
      <c r="A275" t="s">
        <v>559</v>
      </c>
      <c r="B275" t="s">
        <v>560</v>
      </c>
      <c r="C275" s="58">
        <v>36746</v>
      </c>
      <c r="D275" s="59">
        <v>0.7971180555555555</v>
      </c>
    </row>
    <row r="276" spans="1:4" ht="12.75">
      <c r="A276" t="s">
        <v>561</v>
      </c>
      <c r="B276" t="s">
        <v>562</v>
      </c>
      <c r="C276" s="58">
        <v>36746</v>
      </c>
      <c r="D276" s="59">
        <v>0.7972569444444444</v>
      </c>
    </row>
    <row r="277" spans="1:4" ht="12.75">
      <c r="A277" t="s">
        <v>563</v>
      </c>
      <c r="B277" t="s">
        <v>517</v>
      </c>
      <c r="C277" s="58">
        <v>36746</v>
      </c>
      <c r="D277" s="59">
        <v>0.7973842592592592</v>
      </c>
    </row>
    <row r="278" spans="1:4" ht="12.75">
      <c r="A278" t="s">
        <v>564</v>
      </c>
      <c r="B278" t="s">
        <v>565</v>
      </c>
      <c r="C278" s="58">
        <v>36746</v>
      </c>
      <c r="D278" s="59">
        <v>0.7975115740740741</v>
      </c>
    </row>
    <row r="279" spans="1:4" ht="12.75">
      <c r="A279" t="s">
        <v>566</v>
      </c>
      <c r="B279" t="s">
        <v>567</v>
      </c>
      <c r="C279" s="58">
        <v>36746</v>
      </c>
      <c r="D279" s="59">
        <v>0.7976504629629629</v>
      </c>
    </row>
    <row r="280" spans="1:4" ht="12.75">
      <c r="A280" t="s">
        <v>568</v>
      </c>
      <c r="B280" t="s">
        <v>569</v>
      </c>
      <c r="C280" s="58">
        <v>36746</v>
      </c>
      <c r="D280" s="59">
        <v>0.7977777777777778</v>
      </c>
    </row>
    <row r="281" spans="1:4" ht="12.75">
      <c r="A281" t="s">
        <v>570</v>
      </c>
      <c r="B281" t="s">
        <v>571</v>
      </c>
      <c r="C281" s="58">
        <v>36746</v>
      </c>
      <c r="D281" s="59">
        <v>0.7979398148148148</v>
      </c>
    </row>
    <row r="282" spans="1:4" ht="12.75">
      <c r="A282" t="s">
        <v>572</v>
      </c>
      <c r="B282" t="s">
        <v>573</v>
      </c>
      <c r="C282" s="58">
        <v>36746</v>
      </c>
      <c r="D282" s="59">
        <v>0.7980671296296297</v>
      </c>
    </row>
    <row r="283" spans="1:4" ht="12.75">
      <c r="A283" t="s">
        <v>574</v>
      </c>
      <c r="B283" t="s">
        <v>575</v>
      </c>
      <c r="C283" s="58">
        <v>36746</v>
      </c>
      <c r="D283" s="59">
        <v>0.7981828703703703</v>
      </c>
    </row>
    <row r="284" spans="1:4" ht="12.75">
      <c r="A284" t="s">
        <v>576</v>
      </c>
      <c r="B284" t="s">
        <v>577</v>
      </c>
      <c r="C284" s="58">
        <v>36746</v>
      </c>
      <c r="D284" s="59">
        <v>0.7983217592592592</v>
      </c>
    </row>
    <row r="285" spans="1:4" ht="12.75">
      <c r="A285" t="s">
        <v>578</v>
      </c>
      <c r="B285" t="s">
        <v>579</v>
      </c>
      <c r="C285" s="58">
        <v>36746</v>
      </c>
      <c r="D285" s="59">
        <v>0.7984606481481481</v>
      </c>
    </row>
    <row r="286" spans="1:4" ht="12.75">
      <c r="A286" t="s">
        <v>580</v>
      </c>
      <c r="B286" t="s">
        <v>581</v>
      </c>
      <c r="C286" s="58">
        <v>36746</v>
      </c>
      <c r="D286" s="59">
        <v>0.798587962962963</v>
      </c>
    </row>
    <row r="287" spans="1:4" ht="12.75">
      <c r="A287" t="s">
        <v>582</v>
      </c>
      <c r="B287" t="s">
        <v>583</v>
      </c>
      <c r="C287" s="58">
        <v>36746</v>
      </c>
      <c r="D287" s="59">
        <v>0.7987152777777777</v>
      </c>
    </row>
    <row r="288" spans="1:4" ht="12.75">
      <c r="A288" t="s">
        <v>584</v>
      </c>
      <c r="B288" t="s">
        <v>585</v>
      </c>
      <c r="C288" s="58">
        <v>36746</v>
      </c>
      <c r="D288" s="59">
        <v>0.7988657407407408</v>
      </c>
    </row>
    <row r="289" spans="1:4" ht="12.75">
      <c r="A289" t="s">
        <v>586</v>
      </c>
      <c r="B289" t="s">
        <v>587</v>
      </c>
      <c r="C289" s="58">
        <v>36746</v>
      </c>
      <c r="D289" s="59">
        <v>0.7989814814814814</v>
      </c>
    </row>
    <row r="290" spans="1:4" ht="12.75">
      <c r="A290" t="s">
        <v>588</v>
      </c>
      <c r="B290" t="s">
        <v>589</v>
      </c>
      <c r="C290" s="58">
        <v>36746</v>
      </c>
      <c r="D290" s="59">
        <v>0.7991087962962963</v>
      </c>
    </row>
    <row r="291" spans="1:4" ht="12.75">
      <c r="A291" t="s">
        <v>590</v>
      </c>
      <c r="B291" t="s">
        <v>591</v>
      </c>
      <c r="C291" s="58">
        <v>36746</v>
      </c>
      <c r="D291" s="59">
        <v>0.7992476851851852</v>
      </c>
    </row>
    <row r="292" spans="1:4" ht="12.75">
      <c r="A292" t="s">
        <v>592</v>
      </c>
      <c r="B292" t="s">
        <v>593</v>
      </c>
      <c r="C292" s="58">
        <v>36746</v>
      </c>
      <c r="D292" s="59">
        <v>0.7993865740740741</v>
      </c>
    </row>
    <row r="293" spans="1:4" ht="12.75">
      <c r="A293" t="s">
        <v>594</v>
      </c>
      <c r="B293" t="s">
        <v>595</v>
      </c>
      <c r="C293" s="58">
        <v>36746</v>
      </c>
      <c r="D293" s="59">
        <v>0.7995138888888889</v>
      </c>
    </row>
    <row r="294" spans="1:4" ht="12.75">
      <c r="A294" t="s">
        <v>596</v>
      </c>
      <c r="B294" t="s">
        <v>597</v>
      </c>
      <c r="C294" s="58">
        <v>36746</v>
      </c>
      <c r="D294" s="59">
        <v>0.7996412037037036</v>
      </c>
    </row>
    <row r="295" spans="1:4" ht="12.75">
      <c r="A295" t="s">
        <v>598</v>
      </c>
      <c r="B295" t="s">
        <v>599</v>
      </c>
      <c r="C295" s="58">
        <v>36746</v>
      </c>
      <c r="D295" s="59">
        <v>0.7997800925925925</v>
      </c>
    </row>
    <row r="296" spans="1:4" ht="12.75">
      <c r="A296" t="s">
        <v>600</v>
      </c>
      <c r="B296" t="s">
        <v>601</v>
      </c>
      <c r="C296" s="58">
        <v>36746</v>
      </c>
      <c r="D296" s="59">
        <v>0.7999189814814814</v>
      </c>
    </row>
    <row r="297" spans="1:4" ht="12.75">
      <c r="A297" t="s">
        <v>602</v>
      </c>
      <c r="B297" t="s">
        <v>603</v>
      </c>
      <c r="C297" s="58">
        <v>36746</v>
      </c>
      <c r="D297" s="59">
        <v>0.8000578703703703</v>
      </c>
    </row>
    <row r="298" spans="1:4" ht="12.75">
      <c r="A298" t="s">
        <v>604</v>
      </c>
      <c r="B298" t="s">
        <v>605</v>
      </c>
      <c r="C298" s="58">
        <v>36746</v>
      </c>
      <c r="D298" s="59">
        <v>0.8002083333333333</v>
      </c>
    </row>
    <row r="299" spans="1:4" ht="12.75">
      <c r="A299" t="s">
        <v>606</v>
      </c>
      <c r="B299" t="s">
        <v>607</v>
      </c>
      <c r="C299" s="58">
        <v>36746</v>
      </c>
      <c r="D299" s="59">
        <v>0.8003356481481482</v>
      </c>
    </row>
    <row r="300" spans="1:4" ht="12.75">
      <c r="A300" t="s">
        <v>608</v>
      </c>
      <c r="B300" t="s">
        <v>609</v>
      </c>
      <c r="C300" s="58">
        <v>36746</v>
      </c>
      <c r="D300" s="59">
        <v>0.8004513888888889</v>
      </c>
    </row>
    <row r="301" spans="1:4" ht="12.75">
      <c r="A301" t="s">
        <v>610</v>
      </c>
      <c r="B301" t="s">
        <v>611</v>
      </c>
      <c r="C301" s="58">
        <v>36746</v>
      </c>
      <c r="D301" s="59">
        <v>0.8005671296296296</v>
      </c>
    </row>
    <row r="302" spans="1:4" ht="12.75">
      <c r="A302" t="s">
        <v>612</v>
      </c>
      <c r="B302" t="s">
        <v>613</v>
      </c>
      <c r="C302" s="58">
        <v>36746</v>
      </c>
      <c r="D302" s="59">
        <v>0.8006944444444444</v>
      </c>
    </row>
    <row r="303" spans="1:4" ht="12.75">
      <c r="A303" t="s">
        <v>614</v>
      </c>
      <c r="B303" t="s">
        <v>615</v>
      </c>
      <c r="C303" s="58">
        <v>36746</v>
      </c>
      <c r="D303" s="59">
        <v>0.8008217592592594</v>
      </c>
    </row>
    <row r="304" spans="1:4" ht="12.75">
      <c r="A304" t="s">
        <v>616</v>
      </c>
      <c r="B304" t="s">
        <v>617</v>
      </c>
      <c r="C304" s="58">
        <v>36746</v>
      </c>
      <c r="D304" s="59">
        <v>0.800960648148148</v>
      </c>
    </row>
    <row r="305" spans="1:4" ht="12.75">
      <c r="A305" t="s">
        <v>618</v>
      </c>
      <c r="B305" t="s">
        <v>619</v>
      </c>
      <c r="C305" s="58">
        <v>36746</v>
      </c>
      <c r="D305" s="59">
        <v>0.801087962962963</v>
      </c>
    </row>
    <row r="306" spans="1:4" ht="12.75">
      <c r="A306" t="s">
        <v>620</v>
      </c>
      <c r="B306" t="s">
        <v>621</v>
      </c>
      <c r="C306" s="58">
        <v>36746</v>
      </c>
      <c r="D306" s="59">
        <v>0.8012152777777778</v>
      </c>
    </row>
    <row r="307" spans="1:4" ht="12.75">
      <c r="A307" t="s">
        <v>622</v>
      </c>
      <c r="B307" t="s">
        <v>623</v>
      </c>
      <c r="C307" s="58">
        <v>36746</v>
      </c>
      <c r="D307" s="59">
        <v>0.8013541666666667</v>
      </c>
    </row>
    <row r="308" spans="1:4" ht="12.75">
      <c r="A308" t="s">
        <v>624</v>
      </c>
      <c r="B308" t="s">
        <v>625</v>
      </c>
      <c r="C308" s="58">
        <v>36746</v>
      </c>
      <c r="D308" s="59">
        <v>0.8014814814814816</v>
      </c>
    </row>
    <row r="309" spans="1:4" ht="12.75">
      <c r="A309" t="s">
        <v>626</v>
      </c>
      <c r="B309" t="s">
        <v>627</v>
      </c>
      <c r="C309" s="58">
        <v>36746</v>
      </c>
      <c r="D309" s="59">
        <v>0.8016087962962963</v>
      </c>
    </row>
    <row r="310" spans="1:4" ht="12.75">
      <c r="A310" t="s">
        <v>628</v>
      </c>
      <c r="B310" t="s">
        <v>629</v>
      </c>
      <c r="C310" s="58">
        <v>36746</v>
      </c>
      <c r="D310" s="59">
        <v>0.8017476851851852</v>
      </c>
    </row>
    <row r="311" spans="1:4" ht="12.75">
      <c r="A311" t="s">
        <v>630</v>
      </c>
      <c r="B311" t="s">
        <v>631</v>
      </c>
      <c r="C311" s="58">
        <v>36746</v>
      </c>
      <c r="D311" s="59">
        <v>0.801863425925926</v>
      </c>
    </row>
    <row r="312" spans="1:4" ht="12.75">
      <c r="A312" t="s">
        <v>632</v>
      </c>
      <c r="B312" t="s">
        <v>633</v>
      </c>
      <c r="C312" s="58">
        <v>36746</v>
      </c>
      <c r="D312" s="59">
        <v>0.8020138888888889</v>
      </c>
    </row>
    <row r="313" spans="1:4" ht="12.75">
      <c r="A313" t="s">
        <v>634</v>
      </c>
      <c r="B313" t="s">
        <v>635</v>
      </c>
      <c r="C313" s="58">
        <v>36746</v>
      </c>
      <c r="D313" s="59">
        <v>0.8021412037037038</v>
      </c>
    </row>
    <row r="314" spans="1:4" ht="12.75">
      <c r="A314" t="s">
        <v>636</v>
      </c>
      <c r="B314" t="s">
        <v>637</v>
      </c>
      <c r="C314" s="58">
        <v>36746</v>
      </c>
      <c r="D314" s="59">
        <v>0.8022800925925927</v>
      </c>
    </row>
    <row r="315" spans="1:4" ht="12.75">
      <c r="A315" t="s">
        <v>638</v>
      </c>
      <c r="B315" t="s">
        <v>639</v>
      </c>
      <c r="C315" s="58">
        <v>36746</v>
      </c>
      <c r="D315" s="59">
        <v>0.8024189814814814</v>
      </c>
    </row>
    <row r="316" spans="1:4" ht="12.75">
      <c r="A316" t="s">
        <v>640</v>
      </c>
      <c r="B316" t="s">
        <v>641</v>
      </c>
      <c r="C316" s="58">
        <v>36746</v>
      </c>
      <c r="D316" s="59">
        <v>0.8025578703703703</v>
      </c>
    </row>
    <row r="317" spans="1:4" ht="12.75">
      <c r="A317" t="s">
        <v>642</v>
      </c>
      <c r="B317" t="s">
        <v>643</v>
      </c>
      <c r="C317" s="58">
        <v>36746</v>
      </c>
      <c r="D317" s="59">
        <v>0.8026851851851852</v>
      </c>
    </row>
    <row r="318" spans="1:4" ht="12.75">
      <c r="A318" t="s">
        <v>644</v>
      </c>
      <c r="B318" t="s">
        <v>645</v>
      </c>
      <c r="C318" s="58">
        <v>36746</v>
      </c>
      <c r="D318" s="59">
        <v>0.8028125</v>
      </c>
    </row>
    <row r="319" spans="1:4" ht="12.75">
      <c r="A319" t="s">
        <v>646</v>
      </c>
      <c r="B319" t="s">
        <v>647</v>
      </c>
      <c r="C319" s="58">
        <v>36746</v>
      </c>
      <c r="D319" s="59">
        <v>0.8029398148148149</v>
      </c>
    </row>
    <row r="320" spans="1:4" ht="12.75">
      <c r="A320" t="s">
        <v>648</v>
      </c>
      <c r="B320" t="s">
        <v>649</v>
      </c>
      <c r="C320" s="58">
        <v>36746</v>
      </c>
      <c r="D320" s="59">
        <v>0.8030671296296297</v>
      </c>
    </row>
    <row r="321" spans="1:4" ht="12.75">
      <c r="A321" t="s">
        <v>650</v>
      </c>
      <c r="B321" t="s">
        <v>651</v>
      </c>
      <c r="C321" s="58">
        <v>36746</v>
      </c>
      <c r="D321" s="59">
        <v>0.8031944444444444</v>
      </c>
    </row>
    <row r="322" spans="1:4" ht="12.75">
      <c r="A322" t="s">
        <v>652</v>
      </c>
      <c r="B322" t="s">
        <v>653</v>
      </c>
      <c r="C322" s="58">
        <v>36746</v>
      </c>
      <c r="D322" s="59">
        <v>0.8033217592592593</v>
      </c>
    </row>
    <row r="324" spans="1:4" ht="12.75">
      <c r="A324" t="s">
        <v>55</v>
      </c>
      <c r="B324" t="s">
        <v>56</v>
      </c>
      <c r="C324" t="s">
        <v>57</v>
      </c>
      <c r="D324" t="s">
        <v>58</v>
      </c>
    </row>
    <row r="325" spans="1:4" ht="12.75">
      <c r="A325" t="s">
        <v>654</v>
      </c>
      <c r="B325" t="s">
        <v>655</v>
      </c>
      <c r="C325" s="58">
        <v>36746</v>
      </c>
      <c r="D325" s="59">
        <v>0.8036574074074073</v>
      </c>
    </row>
    <row r="326" spans="1:4" ht="12.75">
      <c r="A326" t="s">
        <v>656</v>
      </c>
      <c r="B326" t="s">
        <v>657</v>
      </c>
      <c r="C326" s="58">
        <v>36746</v>
      </c>
      <c r="D326" s="59">
        <v>0.8037847222222222</v>
      </c>
    </row>
    <row r="327" spans="1:4" ht="12.75">
      <c r="A327" t="s">
        <v>658</v>
      </c>
      <c r="B327" t="s">
        <v>659</v>
      </c>
      <c r="C327" s="58">
        <v>36746</v>
      </c>
      <c r="D327" s="59">
        <v>0.8039120370370371</v>
      </c>
    </row>
    <row r="329" spans="1:4" ht="12.75">
      <c r="A329" t="s">
        <v>55</v>
      </c>
      <c r="B329" t="s">
        <v>56</v>
      </c>
      <c r="C329" t="s">
        <v>57</v>
      </c>
      <c r="D329" t="s">
        <v>58</v>
      </c>
    </row>
    <row r="330" spans="1:4" ht="12.75">
      <c r="A330" t="s">
        <v>660</v>
      </c>
      <c r="B330" t="s">
        <v>661</v>
      </c>
      <c r="C330" s="58">
        <v>36746</v>
      </c>
      <c r="D330" s="59">
        <v>0.8042939814814815</v>
      </c>
    </row>
    <row r="331" spans="1:4" ht="12.75">
      <c r="A331" t="s">
        <v>662</v>
      </c>
      <c r="B331" t="s">
        <v>663</v>
      </c>
      <c r="C331" s="58">
        <v>36746</v>
      </c>
      <c r="D331" s="59">
        <v>0.8044212962962963</v>
      </c>
    </row>
    <row r="332" spans="1:4" ht="12.75">
      <c r="A332" t="s">
        <v>664</v>
      </c>
      <c r="B332" t="s">
        <v>665</v>
      </c>
      <c r="C332" s="58">
        <v>36746</v>
      </c>
      <c r="D332" s="59">
        <v>0.8045486111111111</v>
      </c>
    </row>
    <row r="333" spans="1:4" ht="12.75">
      <c r="A333" t="s">
        <v>664</v>
      </c>
      <c r="B333" t="s">
        <v>665</v>
      </c>
      <c r="C333" s="58">
        <v>36746</v>
      </c>
      <c r="D333" s="59">
        <v>0.8045601851851852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Wordpad.Document.1" shapeId="25944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5" sqref="A5:A8"/>
    </sheetView>
  </sheetViews>
  <sheetFormatPr defaultColWidth="9.140625" defaultRowHeight="12.75"/>
  <sheetData>
    <row r="1" spans="1:3" ht="12.75">
      <c r="A1" t="s">
        <v>666</v>
      </c>
      <c r="B1" t="s">
        <v>671</v>
      </c>
      <c r="C1" t="s">
        <v>673</v>
      </c>
    </row>
    <row r="2" ht="12.75">
      <c r="A2" t="s">
        <v>667</v>
      </c>
    </row>
    <row r="3" spans="1:3" ht="12.75">
      <c r="A3" t="s">
        <v>668</v>
      </c>
      <c r="B3" t="s">
        <v>669</v>
      </c>
      <c r="C3" t="s">
        <v>669</v>
      </c>
    </row>
    <row r="4" spans="1:3" ht="12.75">
      <c r="A4" t="s">
        <v>26</v>
      </c>
      <c r="B4" t="s">
        <v>670</v>
      </c>
      <c r="C4" t="s">
        <v>23</v>
      </c>
    </row>
    <row r="5" spans="1:3" ht="12.75">
      <c r="A5">
        <v>82</v>
      </c>
      <c r="B5">
        <v>0</v>
      </c>
      <c r="C5">
        <f>(B5+74)</f>
        <v>74</v>
      </c>
    </row>
    <row r="6" spans="1:3" ht="12.75">
      <c r="A6">
        <v>89.1</v>
      </c>
      <c r="B6">
        <v>77</v>
      </c>
      <c r="C6">
        <f>(B6+74)</f>
        <v>151</v>
      </c>
    </row>
    <row r="7" spans="1:3" ht="12.75">
      <c r="A7">
        <v>85.6</v>
      </c>
      <c r="B7">
        <v>129</v>
      </c>
      <c r="C7">
        <f>(B7+74)</f>
        <v>203</v>
      </c>
    </row>
    <row r="8" spans="1:3" ht="12.75">
      <c r="A8">
        <v>81.3</v>
      </c>
      <c r="B8">
        <v>437</v>
      </c>
      <c r="C8">
        <f>(B8+74)</f>
        <v>511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2000-08-09T02:35:20Z</dcterms:created>
  <dcterms:modified xsi:type="dcterms:W3CDTF">2002-02-10T17:26:33Z</dcterms:modified>
  <cp:category/>
  <cp:version/>
  <cp:contentType/>
  <cp:contentStatus/>
</cp:coreProperties>
</file>