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61" windowWidth="9810" windowHeight="8700" tabRatio="842" activeTab="10"/>
  </bookViews>
  <sheets>
    <sheet name="Palt" sheetId="1" r:id="rId1"/>
    <sheet name="Ozone" sheetId="2" r:id="rId2"/>
    <sheet name="FME04_T" sheetId="3" r:id="rId3"/>
    <sheet name="FME04_RH" sheetId="4" r:id="rId4"/>
    <sheet name="FME04_O3" sheetId="5" r:id="rId5"/>
    <sheet name="FME04_CO" sheetId="6" r:id="rId6"/>
    <sheet name="FME05_T" sheetId="7" r:id="rId7"/>
    <sheet name="FME05_RH" sheetId="8" r:id="rId8"/>
    <sheet name="FME05_O3" sheetId="9" r:id="rId9"/>
    <sheet name="FME05_CO" sheetId="10" r:id="rId10"/>
    <sheet name="Data" sheetId="11" r:id="rId11"/>
    <sheet name="Track" sheetId="12" r:id="rId12"/>
    <sheet name="Notes" sheetId="13" r:id="rId13"/>
    <sheet name="COts" sheetId="14" r:id="rId14"/>
  </sheets>
  <definedNames/>
  <calcPr fullCalcOnLoad="1"/>
</workbook>
</file>

<file path=xl/sharedStrings.xml><?xml version="1.0" encoding="utf-8"?>
<sst xmlns="http://schemas.openxmlformats.org/spreadsheetml/2006/main" count="369" uniqueCount="352">
  <si>
    <t>Date</t>
  </si>
  <si>
    <t>Time (UT)</t>
  </si>
  <si>
    <t>Raw Pr</t>
  </si>
  <si>
    <t>Raw O3</t>
  </si>
  <si>
    <t>Raw CO</t>
  </si>
  <si>
    <t>DOY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</si>
  <si>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</si>
  <si>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</si>
  <si>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</si>
  <si>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</si>
  <si>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Dec.Day</t>
  </si>
  <si>
    <t>El. Time</t>
  </si>
  <si>
    <t xml:space="preserve"> Event</t>
  </si>
  <si>
    <t>Pr</t>
  </si>
  <si>
    <t>Raw PAlt</t>
  </si>
  <si>
    <t>PAlt 1</t>
  </si>
  <si>
    <t>PAlt 2</t>
  </si>
  <si>
    <t>PAlt</t>
  </si>
  <si>
    <t>T</t>
  </si>
  <si>
    <t>RH</t>
  </si>
  <si>
    <t>Ozone</t>
  </si>
  <si>
    <t>10-s CO</t>
  </si>
  <si>
    <t>Running 1-min Mean CO</t>
  </si>
  <si>
    <t>Mode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</si>
  <si>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</si>
  <si>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</si>
  <si>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</si>
  <si>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</si>
  <si>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</si>
  <si>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</si>
  <si>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</si>
  <si>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</si>
  <si>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</si>
  <si>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VDC</t>
  </si>
  <si>
    <t>ppbv</t>
  </si>
  <si>
    <t>RF-01C 1999 Summer Study. Sponsored by Maryland Department of Enivironment-ARMA (Mr. Tad Aburn, Program Manager)</t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</si>
  <si>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</si>
  <si>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</si>
  <si>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</si>
  <si>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</si>
  <si>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</si>
  <si>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</si>
  <si>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</si>
  <si>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</si>
  <si>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</si>
  <si>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</si>
  <si>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</si>
  <si>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</si>
  <si>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</si>
  <si>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</si>
  <si>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</si>
  <si>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</si>
  <si>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</si>
  <si>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</si>
  <si>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</si>
  <si>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</si>
  <si>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N3858.53264</t>
  </si>
  <si>
    <t>W07619.59939</t>
  </si>
  <si>
    <t>N3858.51655</t>
  </si>
  <si>
    <t>W07619.59231</t>
  </si>
  <si>
    <t>N3858.50786</t>
  </si>
  <si>
    <t>W07619.59617</t>
  </si>
  <si>
    <t>N3858.50593</t>
  </si>
  <si>
    <t>W07619.59746</t>
  </si>
  <si>
    <t>N3858.50528</t>
  </si>
  <si>
    <t>N3858.49691</t>
  </si>
  <si>
    <t>W07619.59456</t>
  </si>
  <si>
    <t>N3858.48822</t>
  </si>
  <si>
    <t>N3858.50560</t>
  </si>
  <si>
    <t>W07619.62546</t>
  </si>
  <si>
    <t>N3858.52073</t>
  </si>
  <si>
    <t>W07619.71269</t>
  </si>
  <si>
    <t>W07619.70882</t>
  </si>
  <si>
    <t>N3858.53715</t>
  </si>
  <si>
    <t>W07619.77255</t>
  </si>
  <si>
    <t>N3858.58961</t>
  </si>
  <si>
    <t>W07619.85302</t>
  </si>
  <si>
    <t>N3858.63145</t>
  </si>
  <si>
    <t>W07619.96020</t>
  </si>
  <si>
    <t>N3858.65559</t>
  </si>
  <si>
    <t>W07620.02779</t>
  </si>
  <si>
    <t>N3858.63017</t>
  </si>
  <si>
    <t>W07620.05708</t>
  </si>
  <si>
    <t>N3858.63628</t>
  </si>
  <si>
    <t>W07620.00494</t>
  </si>
  <si>
    <t>N3858.47149</t>
  </si>
  <si>
    <t>W07619.27592</t>
  </si>
  <si>
    <t>N3858.52556</t>
  </si>
  <si>
    <t>W07618.42651</t>
  </si>
  <si>
    <t>N3858.17859</t>
  </si>
  <si>
    <t>W07617.87323</t>
  </si>
  <si>
    <t>N3857.72573</t>
  </si>
  <si>
    <t>W07618.45773</t>
  </si>
  <si>
    <t>N3858.02345</t>
  </si>
  <si>
    <t>W07619.25178</t>
  </si>
  <si>
    <t>N3858.32504</t>
  </si>
  <si>
    <t>W07620.07060</t>
  </si>
  <si>
    <t>N3858.62791</t>
  </si>
  <si>
    <t>W07620.92065</t>
  </si>
  <si>
    <t>N3858.98357</t>
  </si>
  <si>
    <t>W07621.85470</t>
  </si>
  <si>
    <t>N3859.27518</t>
  </si>
  <si>
    <t>W07622.69799</t>
  </si>
  <si>
    <t>N3859.52559</t>
  </si>
  <si>
    <t>W07623.60210</t>
  </si>
  <si>
    <t>N3859.72998</t>
  </si>
  <si>
    <t>W07624.67488</t>
  </si>
  <si>
    <t>N3859.97138</t>
  </si>
  <si>
    <t>W07625.98648</t>
  </si>
  <si>
    <t>N3900.22275</t>
  </si>
  <si>
    <t>W07627.21858</t>
  </si>
  <si>
    <t>N3900.63184</t>
  </si>
  <si>
    <t>W07628.41495</t>
  </si>
  <si>
    <t>N3901.18352</t>
  </si>
  <si>
    <t>W07629.52732</t>
  </si>
  <si>
    <t>N3901.75097</t>
  </si>
  <si>
    <t>W07630.51705</t>
  </si>
  <si>
    <t>N3902.21542</t>
  </si>
  <si>
    <t>W07631.54702</t>
  </si>
  <si>
    <t>N3902.61228</t>
  </si>
  <si>
    <t>W07632.60113</t>
  </si>
  <si>
    <t>N3902.93897</t>
  </si>
  <si>
    <t>W07633.63303</t>
  </si>
  <si>
    <t>N3903.32650</t>
  </si>
  <si>
    <t>W07634.67619</t>
  </si>
  <si>
    <t>N3903.72980</t>
  </si>
  <si>
    <t>W07635.72708</t>
  </si>
  <si>
    <t>N3904.13052</t>
  </si>
  <si>
    <t>W07636.79761</t>
  </si>
  <si>
    <t>N3904.48521</t>
  </si>
  <si>
    <t>W07637.83530</t>
  </si>
  <si>
    <t>N3904.73756</t>
  </si>
  <si>
    <t>W07638.94155</t>
  </si>
  <si>
    <t>N3904.88722</t>
  </si>
  <si>
    <t>W07640.12859</t>
  </si>
  <si>
    <t>N3904.95803</t>
  </si>
  <si>
    <t>W07641.29471</t>
  </si>
  <si>
    <t>N3904.93422</t>
  </si>
  <si>
    <t>W07642.38068</t>
  </si>
  <si>
    <t>N3905.01050</t>
  </si>
  <si>
    <t>W07643.39101</t>
  </si>
  <si>
    <t>N3905.06328</t>
  </si>
  <si>
    <t>W07644.38236</t>
  </si>
  <si>
    <t>N3905.11800</t>
  </si>
  <si>
    <t>W07645.41554</t>
  </si>
  <si>
    <t>N3905.17497</t>
  </si>
  <si>
    <t>W07646.31612</t>
  </si>
  <si>
    <t>N3905.22035</t>
  </si>
  <si>
    <t>W07647.17389</t>
  </si>
  <si>
    <t>N3904.93389</t>
  </si>
  <si>
    <t>W07647.82631</t>
  </si>
  <si>
    <t>N3904.66771</t>
  </si>
  <si>
    <t>W07647.04998</t>
  </si>
  <si>
    <t>N3904.62040</t>
  </si>
  <si>
    <t>W07646.12461</t>
  </si>
  <si>
    <t>N3904.57437</t>
  </si>
  <si>
    <t>W07645.14132</t>
  </si>
  <si>
    <t>N3904.52255</t>
  </si>
  <si>
    <t>W07644.15158</t>
  </si>
  <si>
    <t>N3905.18881</t>
  </si>
  <si>
    <t>W07643.59668</t>
  </si>
  <si>
    <t>N3905.81934</t>
  </si>
  <si>
    <t>W07644.18763</t>
  </si>
  <si>
    <t>N3906.10645</t>
  </si>
  <si>
    <t>W07645.15097</t>
  </si>
  <si>
    <t>N3906.27285</t>
  </si>
  <si>
    <t>W07646.14393</t>
  </si>
  <si>
    <t>N3905.91880</t>
  </si>
  <si>
    <t>W07646.87971</t>
  </si>
  <si>
    <t>N3905.24900</t>
  </si>
  <si>
    <t>W07647.09761</t>
  </si>
  <si>
    <t>N3904.60237</t>
  </si>
  <si>
    <t>W07646.92960</t>
  </si>
  <si>
    <t>N3904.30497</t>
  </si>
  <si>
    <t>W07646.13942</t>
  </si>
  <si>
    <t>N3904.15788</t>
  </si>
  <si>
    <t>W07645.21824</t>
  </si>
  <si>
    <t>N3904.08192</t>
  </si>
  <si>
    <t>W07644.22851</t>
  </si>
  <si>
    <t>N3904.53478</t>
  </si>
  <si>
    <t>W07643.33694</t>
  </si>
  <si>
    <t>N3905.40929</t>
  </si>
  <si>
    <t>W07643.10842</t>
  </si>
  <si>
    <t>N3906.22329</t>
  </si>
  <si>
    <t>W07643.36977</t>
  </si>
  <si>
    <t>N3906.57862</t>
  </si>
  <si>
    <t>W07644.26745</t>
  </si>
  <si>
    <t>N3906.87120</t>
  </si>
  <si>
    <t>W07645.20665</t>
  </si>
  <si>
    <t>N3907.04404</t>
  </si>
  <si>
    <t>W07646.22278</t>
  </si>
  <si>
    <t>N3906.66682</t>
  </si>
  <si>
    <t>W07646.85653</t>
  </si>
  <si>
    <t>N3906.09679</t>
  </si>
  <si>
    <t>W07647.15072</t>
  </si>
  <si>
    <t>N3905.47334</t>
  </si>
  <si>
    <t>W07647.29491</t>
  </si>
  <si>
    <t>N3904.87628</t>
  </si>
  <si>
    <t>W07647.27271</t>
  </si>
  <si>
    <t>N3904.26538</t>
  </si>
  <si>
    <t>W07647.04901</t>
  </si>
  <si>
    <t>N3903.88429</t>
  </si>
  <si>
    <t>W07646.21763</t>
  </si>
  <si>
    <t>N3903.82732</t>
  </si>
  <si>
    <t>W07645.02094</t>
  </si>
  <si>
    <t>N3903.94287</t>
  </si>
  <si>
    <t>W07643.84967</t>
  </si>
  <si>
    <t>N3904.81126</t>
  </si>
  <si>
    <t>W07643.30604</t>
  </si>
  <si>
    <t>N3905.77847</t>
  </si>
  <si>
    <t>W07643.09876</t>
  </si>
  <si>
    <t>N3906.66907</t>
  </si>
  <si>
    <t>W07643.63241</t>
  </si>
  <si>
    <t>N3906.98546</t>
  </si>
  <si>
    <t>W07644.65433</t>
  </si>
  <si>
    <t>N3907.07140</t>
  </si>
  <si>
    <t>W07645.78440</t>
  </si>
  <si>
    <t>N3906.69997</t>
  </si>
  <si>
    <t>W07646.76802</t>
  </si>
  <si>
    <t>N3906.03049</t>
  </si>
  <si>
    <t>W07647.23473</t>
  </si>
  <si>
    <t>N3905.29728</t>
  </si>
  <si>
    <t>W07647.45198</t>
  </si>
  <si>
    <t>N3904.56954</t>
  </si>
  <si>
    <t>W07647.29910</t>
  </si>
  <si>
    <t>N3904.06679</t>
  </si>
  <si>
    <t>W07646.51246</t>
  </si>
  <si>
    <t>N3903.76745</t>
  </si>
  <si>
    <t>W07645.54332</t>
  </si>
  <si>
    <t>N3903.76810</t>
  </si>
  <si>
    <t>W07644.47988</t>
  </si>
  <si>
    <t>N3904.62941</t>
  </si>
  <si>
    <t>W07643.89377</t>
  </si>
  <si>
    <t>N3905.60305</t>
  </si>
  <si>
    <t>W07643.84999</t>
  </si>
  <si>
    <t>N3906.47724</t>
  </si>
  <si>
    <t>W07644.35693</t>
  </si>
  <si>
    <t>N3907.00381</t>
  </si>
  <si>
    <t>W07645.34441</t>
  </si>
  <si>
    <t>N3907.01314</t>
  </si>
  <si>
    <t>W07646.46676</t>
  </si>
  <si>
    <t>N3906.56993</t>
  </si>
  <si>
    <t>W07647.20286</t>
  </si>
  <si>
    <t>N3905.88050</t>
  </si>
  <si>
    <t>W07647.52280</t>
  </si>
  <si>
    <t>N3905.18817</t>
  </si>
  <si>
    <t>W07647.45617</t>
  </si>
  <si>
    <t>N3904.65548</t>
  </si>
  <si>
    <t>W07646.91737</t>
  </si>
  <si>
    <t>N3904.31334</t>
  </si>
  <si>
    <t>W07646.05863</t>
  </si>
  <si>
    <t>N3904.28630</t>
  </si>
  <si>
    <t>W07645.02383</t>
  </si>
  <si>
    <t>N3904.78133</t>
  </si>
  <si>
    <t>W07644.01962</t>
  </si>
  <si>
    <t>N3905.71796</t>
  </si>
  <si>
    <t>W07644.09139</t>
  </si>
  <si>
    <t>N3906.11224</t>
  </si>
  <si>
    <t>W07645.13295</t>
  </si>
  <si>
    <t>N3906.18756</t>
  </si>
  <si>
    <t>W07646.15680</t>
  </si>
  <si>
    <t>N3905.67257</t>
  </si>
  <si>
    <t>W07646.91479</t>
  </si>
  <si>
    <t>N3904.96125</t>
  </si>
  <si>
    <t>W07647.00942</t>
  </si>
  <si>
    <t>N3904.53060</t>
  </si>
  <si>
    <t>W07646.25368</t>
  </si>
  <si>
    <t>N3904.43211</t>
  </si>
  <si>
    <t>W07645.22661</t>
  </si>
  <si>
    <t>N3905.20394</t>
  </si>
  <si>
    <t>W07644.62665</t>
  </si>
  <si>
    <t>N3906.04948</t>
  </si>
  <si>
    <t>W07644.24814</t>
  </si>
  <si>
    <t>N3906.59214</t>
  </si>
  <si>
    <t>W07644.91891</t>
  </si>
  <si>
    <t>N3906.53356</t>
  </si>
  <si>
    <t>W07646.02805</t>
  </si>
  <si>
    <t>N3906.09196</t>
  </si>
  <si>
    <t>W07646.79152</t>
  </si>
  <si>
    <t>N3905.38418</t>
  </si>
  <si>
    <t>W07646.80310</t>
  </si>
  <si>
    <t>N3905.12154</t>
  </si>
  <si>
    <t>W07645.95628</t>
  </si>
  <si>
    <t>N3905.08742</t>
  </si>
  <si>
    <t>W07645.10816</t>
  </si>
  <si>
    <t>N3905.02563</t>
  </si>
  <si>
    <t>W07644.32024</t>
  </si>
  <si>
    <t>N3904.89463</t>
  </si>
  <si>
    <t>W07643.50656</t>
  </si>
  <si>
    <t>N3904.66932</t>
  </si>
  <si>
    <t>W07642.69965</t>
  </si>
  <si>
    <t>N3904.26892</t>
  </si>
  <si>
    <t>W07642.01246</t>
  </si>
  <si>
    <t>N3903.86659</t>
  </si>
  <si>
    <t>W07641.29825</t>
  </si>
  <si>
    <t>N3903.40664</t>
  </si>
  <si>
    <t>W07640.53382</t>
  </si>
  <si>
    <t>N3902.85529</t>
  </si>
  <si>
    <t>W07639.75909</t>
  </si>
  <si>
    <t>N3902.36316</t>
  </si>
  <si>
    <t>W07638.97020</t>
  </si>
  <si>
    <t>N3901.86974</t>
  </si>
  <si>
    <t>W07638.09794</t>
  </si>
  <si>
    <t>N3901.43908</t>
  </si>
  <si>
    <t>W07637.17258</t>
  </si>
  <si>
    <t>N3900.90092</t>
  </si>
  <si>
    <t>W07636.29131</t>
  </si>
  <si>
    <t>N3900.63796</t>
  </si>
  <si>
    <t>W07635.33988</t>
  </si>
  <si>
    <t>N3900.56522</t>
  </si>
  <si>
    <t>W07634.28448</t>
  </si>
  <si>
    <t>N3900.69075</t>
  </si>
  <si>
    <t>W07633.13897</t>
  </si>
  <si>
    <t>N3900.71746</t>
  </si>
  <si>
    <t>W07632.04076</t>
  </si>
  <si>
    <t>N3900.59934</t>
  </si>
  <si>
    <t>W07630.93258</t>
  </si>
  <si>
    <t>N3900.35247</t>
  </si>
  <si>
    <t>W07629.93609</t>
  </si>
  <si>
    <t>N3900.28455</t>
  </si>
  <si>
    <t>W07628.84432</t>
  </si>
  <si>
    <t>N3900.21954</t>
  </si>
  <si>
    <t>W07627.74547</t>
  </si>
  <si>
    <t>N3900.04895</t>
  </si>
  <si>
    <t>W07626.71486</t>
  </si>
  <si>
    <t>N3859.80980</t>
  </si>
  <si>
    <t>W07625.72963</t>
  </si>
  <si>
    <t>N3859.54008</t>
  </si>
  <si>
    <t>W07624.69290</t>
  </si>
  <si>
    <t>N3859.37689</t>
  </si>
  <si>
    <t>W07623.67324</t>
  </si>
  <si>
    <t>N3859.17701</t>
  </si>
  <si>
    <t>W07622.65582</t>
  </si>
  <si>
    <t>N3858.97649</t>
  </si>
  <si>
    <t>W07621.73303</t>
  </si>
  <si>
    <t>N3858.80590</t>
  </si>
  <si>
    <t>W07620.87398</t>
  </si>
  <si>
    <t>N3858.66364</t>
  </si>
  <si>
    <t>W07620.09281</t>
  </si>
  <si>
    <t>N3858.57577</t>
  </si>
  <si>
    <t>W07619.66087</t>
  </si>
  <si>
    <t>N3858.54487</t>
  </si>
  <si>
    <t>W07619.47966</t>
  </si>
  <si>
    <t>N3858.53586</t>
  </si>
  <si>
    <t>W07619.56592</t>
  </si>
  <si>
    <t>N3858.50657</t>
  </si>
  <si>
    <t>W07619.57750</t>
  </si>
  <si>
    <t>N3858.49209</t>
  </si>
  <si>
    <t>W07619.61259</t>
  </si>
  <si>
    <t>N3858.50013</t>
  </si>
  <si>
    <t>W07619.61066</t>
  </si>
  <si>
    <t>Latest Revision: 05/11/2002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</si>
</sst>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"/>
    <numFmt numFmtId="166" formatCode="0.0"/>
    <numFmt numFmtId="167" formatCode="0.000"/>
  </numFmts>
  <fonts count="20">
    <font>
      <sz val="10"/>
      <name val="Arial"/>
      <family val="0"/>
    </font>
    <font>
      <sz val="8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b/>
      <u val="single"/>
      <sz val="10"/>
      <name val="Arial"/>
      <family val="2"/>
    </font>
    <font>
      <b/>
      <sz val="10"/>
      <color indexed="2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165" fontId="6" fillId="0" borderId="0" xfId="0" applyNumberFormat="1" applyFont="1" applyAlignment="1">
      <alignment/>
    </xf>
    <xf numFmtId="21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21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15" fillId="0" borderId="0" xfId="0" applyNumberFormat="1" applyFont="1" applyAlignment="1">
      <alignment/>
    </xf>
    <xf numFmtId="167" fontId="14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1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65" fontId="6" fillId="0" borderId="0" xfId="0" applyNumberFormat="1" applyFont="1" applyAlignment="1">
      <alignment horizontal="center"/>
    </xf>
    <xf numFmtId="21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1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worksheet" Target="worksheets/sheet2.xml" /><Relationship Id="rId13" Type="http://schemas.openxmlformats.org/officeDocument/2006/relationships/worksheet" Target="worksheets/sheet3.xml" /><Relationship Id="rId14" Type="http://schemas.openxmlformats.org/officeDocument/2006/relationships/chartsheet" Target="chartsheets/sheet1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1999: RF-01C 06/24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Data!$D$9:$D$442</c:f>
              <c:strCache>
                <c:ptCount val="434"/>
                <c:pt idx="0">
                  <c:v>0.642569423</c:v>
                </c:pt>
                <c:pt idx="1">
                  <c:v>0.642592609</c:v>
                </c:pt>
                <c:pt idx="2">
                  <c:v>0.642708361</c:v>
                </c:pt>
                <c:pt idx="3">
                  <c:v>0.642824054</c:v>
                </c:pt>
                <c:pt idx="4">
                  <c:v>0.642939806</c:v>
                </c:pt>
                <c:pt idx="5">
                  <c:v>0.643055558</c:v>
                </c:pt>
                <c:pt idx="6">
                  <c:v>0.64317131</c:v>
                </c:pt>
                <c:pt idx="7">
                  <c:v>0.643287063</c:v>
                </c:pt>
                <c:pt idx="8">
                  <c:v>0.643402755</c:v>
                </c:pt>
                <c:pt idx="9">
                  <c:v>0.643518507</c:v>
                </c:pt>
                <c:pt idx="10">
                  <c:v>0.64363426</c:v>
                </c:pt>
                <c:pt idx="11">
                  <c:v>0.643750012</c:v>
                </c:pt>
                <c:pt idx="12">
                  <c:v>0.643865764</c:v>
                </c:pt>
                <c:pt idx="13">
                  <c:v>0.643981457</c:v>
                </c:pt>
                <c:pt idx="14">
                  <c:v>0.644097209</c:v>
                </c:pt>
                <c:pt idx="15">
                  <c:v>0.644212961</c:v>
                </c:pt>
                <c:pt idx="16">
                  <c:v>0.644328713</c:v>
                </c:pt>
                <c:pt idx="17">
                  <c:v>0.644444466</c:v>
                </c:pt>
                <c:pt idx="18">
                  <c:v>0.644560158</c:v>
                </c:pt>
                <c:pt idx="19">
                  <c:v>0.64467591</c:v>
                </c:pt>
                <c:pt idx="20">
                  <c:v>0.644791663</c:v>
                </c:pt>
                <c:pt idx="21">
                  <c:v>0.644907415</c:v>
                </c:pt>
                <c:pt idx="22">
                  <c:v>0.645023167</c:v>
                </c:pt>
                <c:pt idx="23">
                  <c:v>0.64513886</c:v>
                </c:pt>
                <c:pt idx="24">
                  <c:v>0.645254612</c:v>
                </c:pt>
                <c:pt idx="25">
                  <c:v>0.645370364</c:v>
                </c:pt>
                <c:pt idx="26">
                  <c:v>0.645486116</c:v>
                </c:pt>
                <c:pt idx="27">
                  <c:v>0.645601869</c:v>
                </c:pt>
                <c:pt idx="28">
                  <c:v>0.645717621</c:v>
                </c:pt>
                <c:pt idx="29">
                  <c:v>0.645833313</c:v>
                </c:pt>
                <c:pt idx="30">
                  <c:v>0.645949066</c:v>
                </c:pt>
                <c:pt idx="31">
                  <c:v>0.646064818</c:v>
                </c:pt>
                <c:pt idx="32">
                  <c:v>0.64618057</c:v>
                </c:pt>
                <c:pt idx="33">
                  <c:v>0.646296322</c:v>
                </c:pt>
                <c:pt idx="34">
                  <c:v>0.646412015</c:v>
                </c:pt>
                <c:pt idx="35">
                  <c:v>0.646527767</c:v>
                </c:pt>
                <c:pt idx="36">
                  <c:v>0.646643519</c:v>
                </c:pt>
                <c:pt idx="37">
                  <c:v>0.646759272</c:v>
                </c:pt>
                <c:pt idx="38">
                  <c:v>0.646875024</c:v>
                </c:pt>
                <c:pt idx="39">
                  <c:v>0.646990716</c:v>
                </c:pt>
                <c:pt idx="40">
                  <c:v>0.647106469</c:v>
                </c:pt>
                <c:pt idx="41">
                  <c:v>0.647222221</c:v>
                </c:pt>
                <c:pt idx="42">
                  <c:v>0.647337973</c:v>
                </c:pt>
                <c:pt idx="43">
                  <c:v>0.647453725</c:v>
                </c:pt>
                <c:pt idx="44">
                  <c:v>0.647569418</c:v>
                </c:pt>
                <c:pt idx="45">
                  <c:v>0.64768517</c:v>
                </c:pt>
                <c:pt idx="46">
                  <c:v>0.647800922</c:v>
                </c:pt>
                <c:pt idx="47">
                  <c:v>0.647916675</c:v>
                </c:pt>
                <c:pt idx="48">
                  <c:v>0.648032427</c:v>
                </c:pt>
                <c:pt idx="49">
                  <c:v>0.648148119</c:v>
                </c:pt>
                <c:pt idx="50">
                  <c:v>0.648263872</c:v>
                </c:pt>
                <c:pt idx="51">
                  <c:v>0.648379624</c:v>
                </c:pt>
                <c:pt idx="52">
                  <c:v>0.648495376</c:v>
                </c:pt>
                <c:pt idx="53">
                  <c:v>0.648611128</c:v>
                </c:pt>
                <c:pt idx="54">
                  <c:v>0.648726881</c:v>
                </c:pt>
                <c:pt idx="55">
                  <c:v>0.648842573</c:v>
                </c:pt>
                <c:pt idx="56">
                  <c:v>0.648958325</c:v>
                </c:pt>
                <c:pt idx="57">
                  <c:v>0.649074078</c:v>
                </c:pt>
                <c:pt idx="58">
                  <c:v>0.64918983</c:v>
                </c:pt>
                <c:pt idx="59">
                  <c:v>0.649305582</c:v>
                </c:pt>
                <c:pt idx="60">
                  <c:v>0.649421275</c:v>
                </c:pt>
                <c:pt idx="61">
                  <c:v>0.649537027</c:v>
                </c:pt>
                <c:pt idx="62">
                  <c:v>0.649652779</c:v>
                </c:pt>
                <c:pt idx="63">
                  <c:v>0.649768531</c:v>
                </c:pt>
                <c:pt idx="64">
                  <c:v>0.649884284</c:v>
                </c:pt>
                <c:pt idx="65">
                  <c:v>0.649999976</c:v>
                </c:pt>
                <c:pt idx="66">
                  <c:v>0.650115728</c:v>
                </c:pt>
                <c:pt idx="67">
                  <c:v>0.650231481</c:v>
                </c:pt>
                <c:pt idx="68">
                  <c:v>0.650347233</c:v>
                </c:pt>
                <c:pt idx="69">
                  <c:v>0.650462985</c:v>
                </c:pt>
                <c:pt idx="70">
                  <c:v>0.650578678</c:v>
                </c:pt>
                <c:pt idx="71">
                  <c:v>0.65069443</c:v>
                </c:pt>
                <c:pt idx="72">
                  <c:v>0.650810182</c:v>
                </c:pt>
                <c:pt idx="73">
                  <c:v>0.650925934</c:v>
                </c:pt>
                <c:pt idx="74">
                  <c:v>0.651041687</c:v>
                </c:pt>
                <c:pt idx="75">
                  <c:v>0.651157379</c:v>
                </c:pt>
                <c:pt idx="76">
                  <c:v>0.651273131</c:v>
                </c:pt>
                <c:pt idx="77">
                  <c:v>0.651388884</c:v>
                </c:pt>
                <c:pt idx="78">
                  <c:v>0.651504636</c:v>
                </c:pt>
                <c:pt idx="79">
                  <c:v>0.651620388</c:v>
                </c:pt>
                <c:pt idx="80">
                  <c:v>0.65173614</c:v>
                </c:pt>
                <c:pt idx="81">
                  <c:v>0.651851833</c:v>
                </c:pt>
                <c:pt idx="82">
                  <c:v>0.651967585</c:v>
                </c:pt>
                <c:pt idx="83">
                  <c:v>0.652083337</c:v>
                </c:pt>
                <c:pt idx="84">
                  <c:v>0.65219909</c:v>
                </c:pt>
                <c:pt idx="85">
                  <c:v>0.652314842</c:v>
                </c:pt>
                <c:pt idx="86">
                  <c:v>0.652430534</c:v>
                </c:pt>
                <c:pt idx="87">
                  <c:v>0.652546287</c:v>
                </c:pt>
                <c:pt idx="88">
                  <c:v>0.652662039</c:v>
                </c:pt>
                <c:pt idx="89">
                  <c:v>0.652777791</c:v>
                </c:pt>
                <c:pt idx="90">
                  <c:v>0.652893543</c:v>
                </c:pt>
                <c:pt idx="91">
                  <c:v>0.653009236</c:v>
                </c:pt>
                <c:pt idx="92">
                  <c:v>0.653124988</c:v>
                </c:pt>
                <c:pt idx="93">
                  <c:v>0.65324074</c:v>
                </c:pt>
                <c:pt idx="94">
                  <c:v>0.653356493</c:v>
                </c:pt>
                <c:pt idx="95">
                  <c:v>0.653472245</c:v>
                </c:pt>
                <c:pt idx="96">
                  <c:v>0.653587937</c:v>
                </c:pt>
                <c:pt idx="97">
                  <c:v>0.65370369</c:v>
                </c:pt>
                <c:pt idx="98">
                  <c:v>0.653819442</c:v>
                </c:pt>
                <c:pt idx="99">
                  <c:v>0.653935194</c:v>
                </c:pt>
                <c:pt idx="100">
                  <c:v>0.654050946</c:v>
                </c:pt>
                <c:pt idx="101">
                  <c:v>0.654166639</c:v>
                </c:pt>
                <c:pt idx="102">
                  <c:v>0.654282391</c:v>
                </c:pt>
                <c:pt idx="103">
                  <c:v>0.654398143</c:v>
                </c:pt>
                <c:pt idx="104">
                  <c:v>0.654513896</c:v>
                </c:pt>
                <c:pt idx="105">
                  <c:v>0.654629648</c:v>
                </c:pt>
                <c:pt idx="106">
                  <c:v>0.6547454</c:v>
                </c:pt>
                <c:pt idx="107">
                  <c:v>0.654861093</c:v>
                </c:pt>
                <c:pt idx="108">
                  <c:v>0.654976845</c:v>
                </c:pt>
                <c:pt idx="109">
                  <c:v>0.655092597</c:v>
                </c:pt>
                <c:pt idx="110">
                  <c:v>0.655208349</c:v>
                </c:pt>
                <c:pt idx="111">
                  <c:v>0.655324101</c:v>
                </c:pt>
                <c:pt idx="112">
                  <c:v>0.655439794</c:v>
                </c:pt>
                <c:pt idx="113">
                  <c:v>0.655555546</c:v>
                </c:pt>
                <c:pt idx="114">
                  <c:v>0.655671299</c:v>
                </c:pt>
                <c:pt idx="115">
                  <c:v>0.655787051</c:v>
                </c:pt>
                <c:pt idx="116">
                  <c:v>0.655902803</c:v>
                </c:pt>
                <c:pt idx="117">
                  <c:v>0.656018496</c:v>
                </c:pt>
                <c:pt idx="118">
                  <c:v>0.656134248</c:v>
                </c:pt>
                <c:pt idx="119">
                  <c:v>0.65625</c:v>
                </c:pt>
                <c:pt idx="120">
                  <c:v>0.656365752</c:v>
                </c:pt>
                <c:pt idx="121">
                  <c:v>0.656481504</c:v>
                </c:pt>
                <c:pt idx="122">
                  <c:v>0.656597197</c:v>
                </c:pt>
                <c:pt idx="123">
                  <c:v>0.656712949</c:v>
                </c:pt>
                <c:pt idx="124">
                  <c:v>0.656828701</c:v>
                </c:pt>
                <c:pt idx="125">
                  <c:v>0.656944454</c:v>
                </c:pt>
                <c:pt idx="126">
                  <c:v>0.657060206</c:v>
                </c:pt>
                <c:pt idx="127">
                  <c:v>0.6571759259259259</c:v>
                </c:pt>
                <c:pt idx="128">
                  <c:v>0.657291651</c:v>
                </c:pt>
                <c:pt idx="129">
                  <c:v>0.657407403</c:v>
                </c:pt>
                <c:pt idx="130">
                  <c:v>0.657523155</c:v>
                </c:pt>
                <c:pt idx="131">
                  <c:v>0.657638907</c:v>
                </c:pt>
                <c:pt idx="132">
                  <c:v>0.6577546</c:v>
                </c:pt>
                <c:pt idx="133">
                  <c:v>0.657870352</c:v>
                </c:pt>
                <c:pt idx="134">
                  <c:v>0.657986104</c:v>
                </c:pt>
                <c:pt idx="135">
                  <c:v>0.658101857</c:v>
                </c:pt>
                <c:pt idx="136">
                  <c:v>0.658217609</c:v>
                </c:pt>
                <c:pt idx="137">
                  <c:v>0.658333361</c:v>
                </c:pt>
                <c:pt idx="138">
                  <c:v>0.658449054</c:v>
                </c:pt>
                <c:pt idx="139">
                  <c:v>0.658564806</c:v>
                </c:pt>
                <c:pt idx="140">
                  <c:v>0.658680558</c:v>
                </c:pt>
                <c:pt idx="141">
                  <c:v>0.65879631</c:v>
                </c:pt>
                <c:pt idx="142">
                  <c:v>0.658912063</c:v>
                </c:pt>
                <c:pt idx="143">
                  <c:v>0.659027755</c:v>
                </c:pt>
                <c:pt idx="144">
                  <c:v>0.659143507</c:v>
                </c:pt>
                <c:pt idx="145">
                  <c:v>0.65925926</c:v>
                </c:pt>
                <c:pt idx="146">
                  <c:v>0.659375012</c:v>
                </c:pt>
                <c:pt idx="147">
                  <c:v>0.659490764</c:v>
                </c:pt>
                <c:pt idx="148">
                  <c:v>0.659606457</c:v>
                </c:pt>
                <c:pt idx="149">
                  <c:v>0.659722209</c:v>
                </c:pt>
                <c:pt idx="150">
                  <c:v>0.659837961</c:v>
                </c:pt>
                <c:pt idx="151">
                  <c:v>0.659953713</c:v>
                </c:pt>
                <c:pt idx="152">
                  <c:v>0.660069466</c:v>
                </c:pt>
                <c:pt idx="153">
                  <c:v>0.660185158</c:v>
                </c:pt>
                <c:pt idx="154">
                  <c:v>0.66030091</c:v>
                </c:pt>
                <c:pt idx="155">
                  <c:v>0.660416663</c:v>
                </c:pt>
                <c:pt idx="156">
                  <c:v>0.660532415</c:v>
                </c:pt>
                <c:pt idx="157">
                  <c:v>0.660648167</c:v>
                </c:pt>
                <c:pt idx="158">
                  <c:v>0.66076386</c:v>
                </c:pt>
                <c:pt idx="159">
                  <c:v>0.660879612</c:v>
                </c:pt>
                <c:pt idx="160">
                  <c:v>0.660995364</c:v>
                </c:pt>
                <c:pt idx="161">
                  <c:v>0.661111116</c:v>
                </c:pt>
                <c:pt idx="162">
                  <c:v>0.661226869</c:v>
                </c:pt>
                <c:pt idx="163">
                  <c:v>0.661342621</c:v>
                </c:pt>
                <c:pt idx="164">
                  <c:v>0.661458313</c:v>
                </c:pt>
                <c:pt idx="165">
                  <c:v>0.661574066</c:v>
                </c:pt>
                <c:pt idx="166">
                  <c:v>0.661689818</c:v>
                </c:pt>
                <c:pt idx="167">
                  <c:v>0.66180557</c:v>
                </c:pt>
                <c:pt idx="168">
                  <c:v>0.661921322</c:v>
                </c:pt>
                <c:pt idx="169">
                  <c:v>0.662037015</c:v>
                </c:pt>
                <c:pt idx="170">
                  <c:v>0.662152767</c:v>
                </c:pt>
                <c:pt idx="171">
                  <c:v>0.662268519</c:v>
                </c:pt>
                <c:pt idx="172">
                  <c:v>0.662384272</c:v>
                </c:pt>
                <c:pt idx="173">
                  <c:v>0.662500024</c:v>
                </c:pt>
                <c:pt idx="174">
                  <c:v>0.662615716</c:v>
                </c:pt>
                <c:pt idx="175">
                  <c:v>0.662731469</c:v>
                </c:pt>
                <c:pt idx="176">
                  <c:v>0.662847221</c:v>
                </c:pt>
                <c:pt idx="177">
                  <c:v>0.662962973</c:v>
                </c:pt>
                <c:pt idx="178">
                  <c:v>0.663078725</c:v>
                </c:pt>
                <c:pt idx="179">
                  <c:v>0.663194418</c:v>
                </c:pt>
                <c:pt idx="180">
                  <c:v>0.66331017</c:v>
                </c:pt>
                <c:pt idx="181">
                  <c:v>0.663425922</c:v>
                </c:pt>
                <c:pt idx="182">
                  <c:v>0.663541675</c:v>
                </c:pt>
                <c:pt idx="183">
                  <c:v>0.663657427</c:v>
                </c:pt>
                <c:pt idx="184">
                  <c:v>0.663773119</c:v>
                </c:pt>
                <c:pt idx="185">
                  <c:v>0.663888872</c:v>
                </c:pt>
                <c:pt idx="186">
                  <c:v>0.664004624</c:v>
                </c:pt>
                <c:pt idx="187">
                  <c:v>0.664120376</c:v>
                </c:pt>
                <c:pt idx="188">
                  <c:v>0.664236128</c:v>
                </c:pt>
                <c:pt idx="189">
                  <c:v>0.664351881</c:v>
                </c:pt>
                <c:pt idx="190">
                  <c:v>0.664467573</c:v>
                </c:pt>
                <c:pt idx="191">
                  <c:v>0.664583325</c:v>
                </c:pt>
                <c:pt idx="192">
                  <c:v>0.664699078</c:v>
                </c:pt>
                <c:pt idx="193">
                  <c:v>0.66481483</c:v>
                </c:pt>
                <c:pt idx="194">
                  <c:v>0.664930582</c:v>
                </c:pt>
                <c:pt idx="195">
                  <c:v>0.665046275</c:v>
                </c:pt>
                <c:pt idx="196">
                  <c:v>0.665162027</c:v>
                </c:pt>
                <c:pt idx="197">
                  <c:v>0.665277779</c:v>
                </c:pt>
                <c:pt idx="198">
                  <c:v>0.665393531</c:v>
                </c:pt>
                <c:pt idx="199">
                  <c:v>0.665509284</c:v>
                </c:pt>
                <c:pt idx="200">
                  <c:v>0.665624976</c:v>
                </c:pt>
                <c:pt idx="201">
                  <c:v>0.665740728</c:v>
                </c:pt>
                <c:pt idx="202">
                  <c:v>0.665856481</c:v>
                </c:pt>
                <c:pt idx="203">
                  <c:v>0.665972233</c:v>
                </c:pt>
                <c:pt idx="204">
                  <c:v>0.666087985</c:v>
                </c:pt>
                <c:pt idx="205">
                  <c:v>0.666203678</c:v>
                </c:pt>
                <c:pt idx="206">
                  <c:v>0.66631943</c:v>
                </c:pt>
                <c:pt idx="207">
                  <c:v>0.666435182</c:v>
                </c:pt>
                <c:pt idx="208">
                  <c:v>0.666550934</c:v>
                </c:pt>
                <c:pt idx="209">
                  <c:v>0.666666687</c:v>
                </c:pt>
                <c:pt idx="210">
                  <c:v>0.666782379</c:v>
                </c:pt>
                <c:pt idx="211">
                  <c:v>0.666898131</c:v>
                </c:pt>
                <c:pt idx="212">
                  <c:v>0.667013884</c:v>
                </c:pt>
                <c:pt idx="213">
                  <c:v>0.667129636</c:v>
                </c:pt>
                <c:pt idx="214">
                  <c:v>0.667245388</c:v>
                </c:pt>
                <c:pt idx="215">
                  <c:v>0.66736114</c:v>
                </c:pt>
                <c:pt idx="216">
                  <c:v>0.667476833</c:v>
                </c:pt>
                <c:pt idx="217">
                  <c:v>0.667592585</c:v>
                </c:pt>
                <c:pt idx="218">
                  <c:v>0.667708337</c:v>
                </c:pt>
                <c:pt idx="219">
                  <c:v>0.66782409</c:v>
                </c:pt>
                <c:pt idx="220">
                  <c:v>0.667939842</c:v>
                </c:pt>
                <c:pt idx="221">
                  <c:v>0.668055534</c:v>
                </c:pt>
                <c:pt idx="222">
                  <c:v>0.668171287</c:v>
                </c:pt>
                <c:pt idx="223">
                  <c:v>0.668287039</c:v>
                </c:pt>
                <c:pt idx="224">
                  <c:v>0.668402791</c:v>
                </c:pt>
                <c:pt idx="225">
                  <c:v>0.668518543</c:v>
                </c:pt>
                <c:pt idx="226">
                  <c:v>0.668634236</c:v>
                </c:pt>
                <c:pt idx="227">
                  <c:v>0.668749988</c:v>
                </c:pt>
                <c:pt idx="228">
                  <c:v>0.66886574</c:v>
                </c:pt>
                <c:pt idx="229">
                  <c:v>0.668981493</c:v>
                </c:pt>
                <c:pt idx="230">
                  <c:v>0.669097245</c:v>
                </c:pt>
                <c:pt idx="231">
                  <c:v>0.669212937</c:v>
                </c:pt>
                <c:pt idx="232">
                  <c:v>0.66932869</c:v>
                </c:pt>
                <c:pt idx="233">
                  <c:v>0.669444442</c:v>
                </c:pt>
                <c:pt idx="234">
                  <c:v>0.669560194</c:v>
                </c:pt>
                <c:pt idx="235">
                  <c:v>0.669675946</c:v>
                </c:pt>
                <c:pt idx="236">
                  <c:v>0.669791639</c:v>
                </c:pt>
                <c:pt idx="237">
                  <c:v>0.669907391</c:v>
                </c:pt>
                <c:pt idx="238">
                  <c:v>0.670023143</c:v>
                </c:pt>
                <c:pt idx="239">
                  <c:v>0.670138896</c:v>
                </c:pt>
                <c:pt idx="240">
                  <c:v>0.670254648</c:v>
                </c:pt>
                <c:pt idx="241">
                  <c:v>0.6703704</c:v>
                </c:pt>
                <c:pt idx="242">
                  <c:v>0.670486093</c:v>
                </c:pt>
                <c:pt idx="243">
                  <c:v>0.670601845</c:v>
                </c:pt>
                <c:pt idx="244">
                  <c:v>0.670717597</c:v>
                </c:pt>
                <c:pt idx="245">
                  <c:v>0.670833349</c:v>
                </c:pt>
                <c:pt idx="246">
                  <c:v>0.670949101</c:v>
                </c:pt>
                <c:pt idx="247">
                  <c:v>0.671064794</c:v>
                </c:pt>
                <c:pt idx="248">
                  <c:v>0.671180546</c:v>
                </c:pt>
                <c:pt idx="249">
                  <c:v>0.671296299</c:v>
                </c:pt>
                <c:pt idx="250">
                  <c:v>0.671412051</c:v>
                </c:pt>
                <c:pt idx="251">
                  <c:v>0.671527803</c:v>
                </c:pt>
                <c:pt idx="252">
                  <c:v>0.671643496</c:v>
                </c:pt>
                <c:pt idx="253">
                  <c:v>0.671759248</c:v>
                </c:pt>
                <c:pt idx="254">
                  <c:v>0.671875</c:v>
                </c:pt>
                <c:pt idx="255">
                  <c:v>0.671990752</c:v>
                </c:pt>
                <c:pt idx="256">
                  <c:v>0.672106504</c:v>
                </c:pt>
                <c:pt idx="257">
                  <c:v>0.672222197</c:v>
                </c:pt>
                <c:pt idx="258">
                  <c:v>0.672337949</c:v>
                </c:pt>
                <c:pt idx="259">
                  <c:v>0.672453701</c:v>
                </c:pt>
                <c:pt idx="260">
                  <c:v>0.672569454</c:v>
                </c:pt>
                <c:pt idx="261">
                  <c:v>0.672685206</c:v>
                </c:pt>
                <c:pt idx="262">
                  <c:v>0.672800899</c:v>
                </c:pt>
                <c:pt idx="263">
                  <c:v>0.672916651</c:v>
                </c:pt>
                <c:pt idx="264">
                  <c:v>0.673032403</c:v>
                </c:pt>
                <c:pt idx="265">
                  <c:v>0.673148155</c:v>
                </c:pt>
                <c:pt idx="266">
                  <c:v>0.673263907</c:v>
                </c:pt>
                <c:pt idx="267">
                  <c:v>0.6733796</c:v>
                </c:pt>
                <c:pt idx="268">
                  <c:v>0.673495352</c:v>
                </c:pt>
                <c:pt idx="269">
                  <c:v>0.673611104</c:v>
                </c:pt>
                <c:pt idx="270">
                  <c:v>0.673726857</c:v>
                </c:pt>
                <c:pt idx="271">
                  <c:v>0.673842609</c:v>
                </c:pt>
                <c:pt idx="272">
                  <c:v>0.673958361</c:v>
                </c:pt>
                <c:pt idx="273">
                  <c:v>0.674074054</c:v>
                </c:pt>
                <c:pt idx="274">
                  <c:v>0.674189806</c:v>
                </c:pt>
                <c:pt idx="275">
                  <c:v>0.674305558</c:v>
                </c:pt>
                <c:pt idx="276">
                  <c:v>0.67442131</c:v>
                </c:pt>
                <c:pt idx="277">
                  <c:v>0.674537063</c:v>
                </c:pt>
                <c:pt idx="278">
                  <c:v>0.674652755</c:v>
                </c:pt>
                <c:pt idx="279">
                  <c:v>0.674768507</c:v>
                </c:pt>
                <c:pt idx="280">
                  <c:v>0.67488426</c:v>
                </c:pt>
                <c:pt idx="281">
                  <c:v>0.675000012</c:v>
                </c:pt>
                <c:pt idx="282">
                  <c:v>0.675115764</c:v>
                </c:pt>
                <c:pt idx="283">
                  <c:v>0.675231457</c:v>
                </c:pt>
                <c:pt idx="284">
                  <c:v>0.675347209</c:v>
                </c:pt>
                <c:pt idx="285">
                  <c:v>0.675462961</c:v>
                </c:pt>
                <c:pt idx="286">
                  <c:v>0.675578713</c:v>
                </c:pt>
                <c:pt idx="287">
                  <c:v>0.675694466</c:v>
                </c:pt>
                <c:pt idx="288">
                  <c:v>0.675810158</c:v>
                </c:pt>
                <c:pt idx="289">
                  <c:v>0.67592591</c:v>
                </c:pt>
                <c:pt idx="290">
                  <c:v>0.676041663</c:v>
                </c:pt>
                <c:pt idx="291">
                  <c:v>0.676157415</c:v>
                </c:pt>
                <c:pt idx="292">
                  <c:v>0.676273167</c:v>
                </c:pt>
                <c:pt idx="293">
                  <c:v>0.67638886</c:v>
                </c:pt>
                <c:pt idx="294">
                  <c:v>0.676504612</c:v>
                </c:pt>
                <c:pt idx="295">
                  <c:v>0.676620364</c:v>
                </c:pt>
                <c:pt idx="296">
                  <c:v>0.676736116</c:v>
                </c:pt>
                <c:pt idx="297">
                  <c:v>0.676851869</c:v>
                </c:pt>
                <c:pt idx="298">
                  <c:v>0.676967621</c:v>
                </c:pt>
                <c:pt idx="299">
                  <c:v>0.677083313</c:v>
                </c:pt>
                <c:pt idx="300">
                  <c:v>0.677199066</c:v>
                </c:pt>
                <c:pt idx="301">
                  <c:v>0.677314818</c:v>
                </c:pt>
                <c:pt idx="302">
                  <c:v>0.67743057</c:v>
                </c:pt>
                <c:pt idx="303">
                  <c:v>0.677546322</c:v>
                </c:pt>
                <c:pt idx="304">
                  <c:v>0.677662015</c:v>
                </c:pt>
                <c:pt idx="305">
                  <c:v>0.677777767</c:v>
                </c:pt>
                <c:pt idx="306">
                  <c:v>0.677893519</c:v>
                </c:pt>
                <c:pt idx="307">
                  <c:v>0.678009272</c:v>
                </c:pt>
                <c:pt idx="308">
                  <c:v>0.678125024</c:v>
                </c:pt>
                <c:pt idx="309">
                  <c:v>0.678240716</c:v>
                </c:pt>
                <c:pt idx="310">
                  <c:v>0.678356469</c:v>
                </c:pt>
                <c:pt idx="311">
                  <c:v>0.678472221</c:v>
                </c:pt>
                <c:pt idx="312">
                  <c:v>0.678587973</c:v>
                </c:pt>
                <c:pt idx="313">
                  <c:v>0.678703725</c:v>
                </c:pt>
                <c:pt idx="314">
                  <c:v>0.678819418</c:v>
                </c:pt>
                <c:pt idx="315">
                  <c:v>0.67893517</c:v>
                </c:pt>
                <c:pt idx="316">
                  <c:v>0.679050922</c:v>
                </c:pt>
                <c:pt idx="317">
                  <c:v>0.679166675</c:v>
                </c:pt>
                <c:pt idx="318">
                  <c:v>0.679282427</c:v>
                </c:pt>
                <c:pt idx="319">
                  <c:v>0.679398119</c:v>
                </c:pt>
                <c:pt idx="320">
                  <c:v>0.679513872</c:v>
                </c:pt>
                <c:pt idx="321">
                  <c:v>0.679629624</c:v>
                </c:pt>
                <c:pt idx="322">
                  <c:v>0.679745376</c:v>
                </c:pt>
                <c:pt idx="323">
                  <c:v>0.679861128</c:v>
                </c:pt>
                <c:pt idx="324">
                  <c:v>0.679976881</c:v>
                </c:pt>
                <c:pt idx="325">
                  <c:v>0.680092573</c:v>
                </c:pt>
                <c:pt idx="326">
                  <c:v>0.680208325</c:v>
                </c:pt>
                <c:pt idx="327">
                  <c:v>0.680324078</c:v>
                </c:pt>
                <c:pt idx="328">
                  <c:v>0.68043983</c:v>
                </c:pt>
                <c:pt idx="329">
                  <c:v>0.680555582</c:v>
                </c:pt>
                <c:pt idx="330">
                  <c:v>0.680671275</c:v>
                </c:pt>
                <c:pt idx="331">
                  <c:v>0.680787027</c:v>
                </c:pt>
                <c:pt idx="332">
                  <c:v>0.680902779</c:v>
                </c:pt>
                <c:pt idx="333">
                  <c:v>0.681018531</c:v>
                </c:pt>
                <c:pt idx="334">
                  <c:v>0.681134284</c:v>
                </c:pt>
                <c:pt idx="335">
                  <c:v>0.681249976</c:v>
                </c:pt>
                <c:pt idx="336">
                  <c:v>0.681365728</c:v>
                </c:pt>
                <c:pt idx="337">
                  <c:v>0.681481481</c:v>
                </c:pt>
                <c:pt idx="338">
                  <c:v>0.681597233</c:v>
                </c:pt>
                <c:pt idx="339">
                  <c:v>0.681712985</c:v>
                </c:pt>
                <c:pt idx="340">
                  <c:v>0.681828678</c:v>
                </c:pt>
                <c:pt idx="341">
                  <c:v>0.68194443</c:v>
                </c:pt>
                <c:pt idx="342">
                  <c:v>0.682060182</c:v>
                </c:pt>
                <c:pt idx="343">
                  <c:v>0.682175934</c:v>
                </c:pt>
                <c:pt idx="344">
                  <c:v>0.682291687</c:v>
                </c:pt>
                <c:pt idx="345">
                  <c:v>0.682407379</c:v>
                </c:pt>
                <c:pt idx="346">
                  <c:v>0.682523131</c:v>
                </c:pt>
                <c:pt idx="347">
                  <c:v>0.682638884</c:v>
                </c:pt>
                <c:pt idx="348">
                  <c:v>0.682754636</c:v>
                </c:pt>
                <c:pt idx="349">
                  <c:v>0.682870388</c:v>
                </c:pt>
                <c:pt idx="350">
                  <c:v>0.68298614</c:v>
                </c:pt>
                <c:pt idx="351">
                  <c:v>0.683101833</c:v>
                </c:pt>
                <c:pt idx="352">
                  <c:v>0.683217585</c:v>
                </c:pt>
                <c:pt idx="353">
                  <c:v>0.683333337</c:v>
                </c:pt>
                <c:pt idx="354">
                  <c:v>0.68344909</c:v>
                </c:pt>
                <c:pt idx="355">
                  <c:v>0.683564842</c:v>
                </c:pt>
                <c:pt idx="356">
                  <c:v>0.683680534</c:v>
                </c:pt>
                <c:pt idx="357">
                  <c:v>0.683796287</c:v>
                </c:pt>
                <c:pt idx="358">
                  <c:v>0.683912039</c:v>
                </c:pt>
                <c:pt idx="359">
                  <c:v>0.684027791</c:v>
                </c:pt>
                <c:pt idx="360">
                  <c:v>0.684143543</c:v>
                </c:pt>
                <c:pt idx="361">
                  <c:v>0.684259236</c:v>
                </c:pt>
                <c:pt idx="362">
                  <c:v>0.684374988</c:v>
                </c:pt>
                <c:pt idx="363">
                  <c:v>0.68449074</c:v>
                </c:pt>
                <c:pt idx="364">
                  <c:v>0.684606493</c:v>
                </c:pt>
                <c:pt idx="365">
                  <c:v>0.684722245</c:v>
                </c:pt>
                <c:pt idx="366">
                  <c:v>0.684837937</c:v>
                </c:pt>
                <c:pt idx="367">
                  <c:v>0.68495369</c:v>
                </c:pt>
                <c:pt idx="368">
                  <c:v>0.685069442</c:v>
                </c:pt>
                <c:pt idx="369">
                  <c:v>0.685185194</c:v>
                </c:pt>
                <c:pt idx="370">
                  <c:v>0.685300946</c:v>
                </c:pt>
                <c:pt idx="371">
                  <c:v>0.685416639</c:v>
                </c:pt>
                <c:pt idx="372">
                  <c:v>0.685532391</c:v>
                </c:pt>
                <c:pt idx="373">
                  <c:v>0.685648143</c:v>
                </c:pt>
                <c:pt idx="374">
                  <c:v>0.685763896</c:v>
                </c:pt>
                <c:pt idx="375">
                  <c:v>0.685879648</c:v>
                </c:pt>
                <c:pt idx="376">
                  <c:v>0.6859954</c:v>
                </c:pt>
                <c:pt idx="377">
                  <c:v>0.686111093</c:v>
                </c:pt>
                <c:pt idx="378">
                  <c:v>0.686226845</c:v>
                </c:pt>
                <c:pt idx="379">
                  <c:v>0.686342597</c:v>
                </c:pt>
                <c:pt idx="380">
                  <c:v>0.686458349</c:v>
                </c:pt>
                <c:pt idx="381">
                  <c:v>0.686574101</c:v>
                </c:pt>
                <c:pt idx="382">
                  <c:v>0.686689794</c:v>
                </c:pt>
                <c:pt idx="383">
                  <c:v>0.686805546</c:v>
                </c:pt>
                <c:pt idx="384">
                  <c:v>0.686921299</c:v>
                </c:pt>
                <c:pt idx="385">
                  <c:v>0.687037051</c:v>
                </c:pt>
                <c:pt idx="386">
                  <c:v>0.687152803</c:v>
                </c:pt>
                <c:pt idx="387">
                  <c:v>0.687268496</c:v>
                </c:pt>
                <c:pt idx="388">
                  <c:v>0.687384248</c:v>
                </c:pt>
                <c:pt idx="389">
                  <c:v>0.6875</c:v>
                </c:pt>
                <c:pt idx="390">
                  <c:v>0.687615752</c:v>
                </c:pt>
                <c:pt idx="391">
                  <c:v>0.687731504</c:v>
                </c:pt>
                <c:pt idx="392">
                  <c:v>0.687847197</c:v>
                </c:pt>
                <c:pt idx="393">
                  <c:v>0.687962949</c:v>
                </c:pt>
                <c:pt idx="394">
                  <c:v>0.688078701</c:v>
                </c:pt>
                <c:pt idx="395">
                  <c:v>0.688194454</c:v>
                </c:pt>
                <c:pt idx="396">
                  <c:v>0.688310206</c:v>
                </c:pt>
                <c:pt idx="397">
                  <c:v>0.688425899</c:v>
                </c:pt>
                <c:pt idx="398">
                  <c:v>0.688541651</c:v>
                </c:pt>
                <c:pt idx="399">
                  <c:v>0.688657403</c:v>
                </c:pt>
                <c:pt idx="400">
                  <c:v>0.688773155</c:v>
                </c:pt>
                <c:pt idx="401">
                  <c:v>0.688888907</c:v>
                </c:pt>
                <c:pt idx="402">
                  <c:v>0.6890046</c:v>
                </c:pt>
                <c:pt idx="403">
                  <c:v>0.689120352</c:v>
                </c:pt>
                <c:pt idx="404">
                  <c:v>0.689236104</c:v>
                </c:pt>
                <c:pt idx="405">
                  <c:v>0.689351857</c:v>
                </c:pt>
                <c:pt idx="406">
                  <c:v>0.689467609</c:v>
                </c:pt>
                <c:pt idx="407">
                  <c:v>0.689583361</c:v>
                </c:pt>
                <c:pt idx="408">
                  <c:v>0.689699054</c:v>
                </c:pt>
                <c:pt idx="409">
                  <c:v>0.689814806</c:v>
                </c:pt>
                <c:pt idx="410">
                  <c:v>0.689930558</c:v>
                </c:pt>
                <c:pt idx="411">
                  <c:v>0.69004631</c:v>
                </c:pt>
                <c:pt idx="412">
                  <c:v>0.690162063</c:v>
                </c:pt>
                <c:pt idx="413">
                  <c:v>0.690277755</c:v>
                </c:pt>
                <c:pt idx="414">
                  <c:v>0.690393507</c:v>
                </c:pt>
                <c:pt idx="415">
                  <c:v>0.69050926</c:v>
                </c:pt>
                <c:pt idx="416">
                  <c:v>0.690625012</c:v>
                </c:pt>
                <c:pt idx="417">
                  <c:v>0.690740764</c:v>
                </c:pt>
                <c:pt idx="418">
                  <c:v>0.690856457</c:v>
                </c:pt>
                <c:pt idx="419">
                  <c:v>0.690972209</c:v>
                </c:pt>
                <c:pt idx="420">
                  <c:v>0.691087961</c:v>
                </c:pt>
                <c:pt idx="421">
                  <c:v>0.691203713</c:v>
                </c:pt>
                <c:pt idx="422">
                  <c:v>0.691319466</c:v>
                </c:pt>
                <c:pt idx="423">
                  <c:v>0.691435158</c:v>
                </c:pt>
                <c:pt idx="424">
                  <c:v>0.69155091</c:v>
                </c:pt>
                <c:pt idx="425">
                  <c:v>0.691666663</c:v>
                </c:pt>
                <c:pt idx="426">
                  <c:v>0.691782415</c:v>
                </c:pt>
                <c:pt idx="427">
                  <c:v>0.691898167</c:v>
                </c:pt>
                <c:pt idx="428">
                  <c:v>0.69201386</c:v>
                </c:pt>
                <c:pt idx="429">
                  <c:v>0.692129612</c:v>
                </c:pt>
                <c:pt idx="430">
                  <c:v>0.692245364</c:v>
                </c:pt>
                <c:pt idx="431">
                  <c:v>0.692361116</c:v>
                </c:pt>
                <c:pt idx="432">
                  <c:v>0.692476869</c:v>
                </c:pt>
                <c:pt idx="433">
                  <c:v>0.692523122</c:v>
                </c:pt>
              </c:strCache>
            </c:strRef>
          </c:xVal>
          <c:yVal>
            <c:numRef>
              <c:f>Data!$L$9:$L$442</c:f>
              <c:numCache>
                <c:ptCount val="434"/>
                <c:pt idx="0">
                  <c:v>-4.388539030880549</c:v>
                </c:pt>
                <c:pt idx="1">
                  <c:v>-3.5730269878008567</c:v>
                </c:pt>
                <c:pt idx="2">
                  <c:v>-5.203970992258034</c:v>
                </c:pt>
                <c:pt idx="3">
                  <c:v>-5.203970992258034</c:v>
                </c:pt>
                <c:pt idx="4">
                  <c:v>-3.5730269878008567</c:v>
                </c:pt>
                <c:pt idx="5">
                  <c:v>-5.203970992258034</c:v>
                </c:pt>
                <c:pt idx="6">
                  <c:v>-5.203970992258034</c:v>
                </c:pt>
                <c:pt idx="7">
                  <c:v>-3.5730269878008567</c:v>
                </c:pt>
                <c:pt idx="8">
                  <c:v>-6.019322887654161</c:v>
                </c:pt>
                <c:pt idx="9">
                  <c:v>-1.9417625935940332</c:v>
                </c:pt>
                <c:pt idx="10">
                  <c:v>-5.203970992258034</c:v>
                </c:pt>
                <c:pt idx="11">
                  <c:v>-6.019322887654161</c:v>
                </c:pt>
                <c:pt idx="12">
                  <c:v>-3.5730269878008567</c:v>
                </c:pt>
                <c:pt idx="13">
                  <c:v>-5.203970992258034</c:v>
                </c:pt>
                <c:pt idx="14">
                  <c:v>-3.5730269878008567</c:v>
                </c:pt>
                <c:pt idx="15">
                  <c:v>-5.203970992258034</c:v>
                </c:pt>
                <c:pt idx="16">
                  <c:v>-4.388539030880549</c:v>
                </c:pt>
                <c:pt idx="17">
                  <c:v>-5.203970992258034</c:v>
                </c:pt>
                <c:pt idx="18">
                  <c:v>-5.203970992258034</c:v>
                </c:pt>
                <c:pt idx="19">
                  <c:v>-7.64978654339402</c:v>
                </c:pt>
                <c:pt idx="20">
                  <c:v>-6.019322887654161</c:v>
                </c:pt>
                <c:pt idx="21">
                  <c:v>-6.019322887654161</c:v>
                </c:pt>
                <c:pt idx="22">
                  <c:v>-3.5730269878008567</c:v>
                </c:pt>
                <c:pt idx="23">
                  <c:v>-4.388539030880549</c:v>
                </c:pt>
                <c:pt idx="24">
                  <c:v>-3.5730269878008567</c:v>
                </c:pt>
                <c:pt idx="25">
                  <c:v>-6.019322887654161</c:v>
                </c:pt>
                <c:pt idx="26">
                  <c:v>-3.5730269878008567</c:v>
                </c:pt>
                <c:pt idx="27">
                  <c:v>-9.27993012381575</c:v>
                </c:pt>
                <c:pt idx="28">
                  <c:v>-5.203970992258034</c:v>
                </c:pt>
                <c:pt idx="29">
                  <c:v>47.14577762183724</c:v>
                </c:pt>
                <c:pt idx="30">
                  <c:v>-5.203970992258034</c:v>
                </c:pt>
                <c:pt idx="31">
                  <c:v>-4.388539030880549</c:v>
                </c:pt>
                <c:pt idx="32">
                  <c:v>-1.1260102109946768</c:v>
                </c:pt>
                <c:pt idx="33">
                  <c:v>-1.9417625935940332</c:v>
                </c:pt>
                <c:pt idx="34">
                  <c:v>-0.31017768373755494</c:v>
                </c:pt>
                <c:pt idx="35">
                  <c:v>21.74765289098198</c:v>
                </c:pt>
                <c:pt idx="36">
                  <c:v>41.40392333033801</c:v>
                </c:pt>
                <c:pt idx="37">
                  <c:v>71.7987933701279</c:v>
                </c:pt>
                <c:pt idx="38">
                  <c:v>91.57403916438925</c:v>
                </c:pt>
                <c:pt idx="39">
                  <c:v>115.53213067651038</c:v>
                </c:pt>
                <c:pt idx="40">
                  <c:v>137.90024786230464</c:v>
                </c:pt>
                <c:pt idx="41">
                  <c:v>168.65104122446917</c:v>
                </c:pt>
                <c:pt idx="42">
                  <c:v>201.18778888492255</c:v>
                </c:pt>
                <c:pt idx="43">
                  <c:v>242.2488359907839</c:v>
                </c:pt>
                <c:pt idx="44">
                  <c:v>270.85996549581284</c:v>
                </c:pt>
                <c:pt idx="45">
                  <c:v>300.4159328366454</c:v>
                </c:pt>
                <c:pt idx="46">
                  <c:v>327.53090018432613</c:v>
                </c:pt>
                <c:pt idx="47">
                  <c:v>358.99335149942624</c:v>
                </c:pt>
                <c:pt idx="48">
                  <c:v>387.1553840696997</c:v>
                </c:pt>
                <c:pt idx="49">
                  <c:v>406.8401015129957</c:v>
                </c:pt>
                <c:pt idx="50">
                  <c:v>435.16514786934374</c:v>
                </c:pt>
                <c:pt idx="51">
                  <c:v>454.10233138327214</c:v>
                </c:pt>
                <c:pt idx="52">
                  <c:v>476.5384601387385</c:v>
                </c:pt>
                <c:pt idx="53">
                  <c:v>507.70428585811726</c:v>
                </c:pt>
                <c:pt idx="54">
                  <c:v>538.1169497927087</c:v>
                </c:pt>
                <c:pt idx="55">
                  <c:v>556.4181566350283</c:v>
                </c:pt>
                <c:pt idx="56">
                  <c:v>588.7616051523104</c:v>
                </c:pt>
                <c:pt idx="57">
                  <c:v>605.4194871115259</c:v>
                </c:pt>
                <c:pt idx="58">
                  <c:v>632.6700797702749</c:v>
                </c:pt>
                <c:pt idx="59">
                  <c:v>659.127041526246</c:v>
                </c:pt>
                <c:pt idx="60">
                  <c:v>689.2138547733148</c:v>
                </c:pt>
                <c:pt idx="61">
                  <c:v>710.5174295713422</c:v>
                </c:pt>
                <c:pt idx="62">
                  <c:v>735.4408739878116</c:v>
                </c:pt>
                <c:pt idx="63">
                  <c:v>755.9698124335091</c:v>
                </c:pt>
                <c:pt idx="64">
                  <c:v>763.1222257714766</c:v>
                </c:pt>
                <c:pt idx="65">
                  <c:v>772.0714144509827</c:v>
                </c:pt>
                <c:pt idx="66">
                  <c:v>774.7580528261022</c:v>
                </c:pt>
                <c:pt idx="67">
                  <c:v>772.966863998623</c:v>
                </c:pt>
                <c:pt idx="68">
                  <c:v>772.966863998623</c:v>
                </c:pt>
                <c:pt idx="69">
                  <c:v>775.6537921476119</c:v>
                </c:pt>
                <c:pt idx="70">
                  <c:v>773.8624101167197</c:v>
                </c:pt>
                <c:pt idx="71">
                  <c:v>772.0714144509827</c:v>
                </c:pt>
                <c:pt idx="72">
                  <c:v>769.3856450225771</c:v>
                </c:pt>
                <c:pt idx="73">
                  <c:v>768.4905815485782</c:v>
                </c:pt>
                <c:pt idx="74">
                  <c:v>772.0714144509827</c:v>
                </c:pt>
                <c:pt idx="75">
                  <c:v>770.2808049837747</c:v>
                </c:pt>
                <c:pt idx="76">
                  <c:v>767.5956145409758</c:v>
                </c:pt>
                <c:pt idx="77">
                  <c:v>770.2808049837747</c:v>
                </c:pt>
                <c:pt idx="78">
                  <c:v>760.4393487769479</c:v>
                </c:pt>
                <c:pt idx="79">
                  <c:v>747.0379503569208</c:v>
                </c:pt>
                <c:pt idx="80">
                  <c:v>744.3602640741381</c:v>
                </c:pt>
                <c:pt idx="81">
                  <c:v>740.7913583043656</c:v>
                </c:pt>
                <c:pt idx="82">
                  <c:v>732.7669240783766</c:v>
                </c:pt>
                <c:pt idx="83">
                  <c:v>736.3323820000486</c:v>
                </c:pt>
                <c:pt idx="84">
                  <c:v>744.3602640741381</c:v>
                </c:pt>
                <c:pt idx="85">
                  <c:v>751.5026804886716</c:v>
                </c:pt>
                <c:pt idx="86">
                  <c:v>750.6095423999379</c:v>
                </c:pt>
                <c:pt idx="87">
                  <c:v>750.6095423999379</c:v>
                </c:pt>
                <c:pt idx="88">
                  <c:v>747.0379503569208</c:v>
                </c:pt>
                <c:pt idx="89">
                  <c:v>741.6834409578518</c:v>
                </c:pt>
                <c:pt idx="90">
                  <c:v>739.0074804517463</c:v>
                </c:pt>
                <c:pt idx="91">
                  <c:v>741.6834409578518</c:v>
                </c:pt>
                <c:pt idx="92">
                  <c:v>739.8993714758581</c:v>
                </c:pt>
                <c:pt idx="93">
                  <c:v>747.9307043621883</c:v>
                </c:pt>
                <c:pt idx="94">
                  <c:v>741.6834409578518</c:v>
                </c:pt>
                <c:pt idx="95">
                  <c:v>731.8757987491958</c:v>
                </c:pt>
                <c:pt idx="96">
                  <c:v>722.9698011430463</c:v>
                </c:pt>
                <c:pt idx="97">
                  <c:v>722.9698011430463</c:v>
                </c:pt>
                <c:pt idx="98">
                  <c:v>730.0938349286226</c:v>
                </c:pt>
                <c:pt idx="99">
                  <c:v>743.4678938221382</c:v>
                </c:pt>
                <c:pt idx="100">
                  <c:v>744.3602640741381</c:v>
                </c:pt>
                <c:pt idx="101">
                  <c:v>748.8235543573504</c:v>
                </c:pt>
                <c:pt idx="102">
                  <c:v>748.8235543573504</c:v>
                </c:pt>
                <c:pt idx="103">
                  <c:v>741.6834409578518</c:v>
                </c:pt>
                <c:pt idx="104">
                  <c:v>754.1826712726241</c:v>
                </c:pt>
                <c:pt idx="105">
                  <c:v>760.4393487769479</c:v>
                </c:pt>
                <c:pt idx="106">
                  <c:v>752.3959146499161</c:v>
                </c:pt>
                <c:pt idx="107">
                  <c:v>755.0761937754506</c:v>
                </c:pt>
                <c:pt idx="108">
                  <c:v>763.1222257714766</c:v>
                </c:pt>
                <c:pt idx="109">
                  <c:v>710.5174295713422</c:v>
                </c:pt>
                <c:pt idx="110">
                  <c:v>670.6179548331912</c:v>
                </c:pt>
                <c:pt idx="111">
                  <c:v>634.4312571622431</c:v>
                </c:pt>
                <c:pt idx="112">
                  <c:v>576.5087235860168</c:v>
                </c:pt>
                <c:pt idx="113">
                  <c:v>513.7779144245834</c:v>
                </c:pt>
                <c:pt idx="114">
                  <c:v>459.274521754161</c:v>
                </c:pt>
                <c:pt idx="115">
                  <c:v>418.844989932639</c:v>
                </c:pt>
                <c:pt idx="116">
                  <c:v>370.07608686824904</c:v>
                </c:pt>
                <c:pt idx="117">
                  <c:v>337.72188289764574</c:v>
                </c:pt>
                <c:pt idx="118">
                  <c:v>316.5047642671856</c:v>
                </c:pt>
                <c:pt idx="119">
                  <c:v>280.1376532306972</c:v>
                </c:pt>
                <c:pt idx="120">
                  <c:v>243.08893426374317</c:v>
                </c:pt>
                <c:pt idx="121">
                  <c:v>227.14158251164565</c:v>
                </c:pt>
                <c:pt idx="122">
                  <c:v>211.22479821165183</c:v>
                </c:pt>
                <c:pt idx="123">
                  <c:v>181.15009236057517</c:v>
                </c:pt>
                <c:pt idx="124">
                  <c:v>152.84586980462524</c:v>
                </c:pt>
                <c:pt idx="125">
                  <c:v>117.18696355803479</c:v>
                </c:pt>
                <c:pt idx="126">
                  <c:v>75.91475448140912</c:v>
                </c:pt>
                <c:pt idx="127">
                  <c:v>58.64141074498678</c:v>
                </c:pt>
                <c:pt idx="128">
                  <c:v>66.86233149563284</c:v>
                </c:pt>
                <c:pt idx="129">
                  <c:v>107.26290934787181</c:v>
                </c:pt>
                <c:pt idx="130">
                  <c:v>137.07072372475795</c:v>
                </c:pt>
                <c:pt idx="131">
                  <c:v>163.6566837932421</c:v>
                </c:pt>
                <c:pt idx="132">
                  <c:v>187.82395357735538</c:v>
                </c:pt>
                <c:pt idx="133">
                  <c:v>227.14158251164565</c:v>
                </c:pt>
                <c:pt idx="134">
                  <c:v>264.96137479631915</c:v>
                </c:pt>
                <c:pt idx="135">
                  <c:v>319.89586237332423</c:v>
                </c:pt>
                <c:pt idx="136">
                  <c:v>324.9851075001385</c:v>
                </c:pt>
                <c:pt idx="137">
                  <c:v>347.92538781281894</c:v>
                </c:pt>
                <c:pt idx="138">
                  <c:v>378.6113444518485</c:v>
                </c:pt>
                <c:pt idx="139">
                  <c:v>405.1265333327525</c:v>
                </c:pt>
                <c:pt idx="140">
                  <c:v>424.85394864876776</c:v>
                </c:pt>
                <c:pt idx="141">
                  <c:v>442.0464006948605</c:v>
                </c:pt>
                <c:pt idx="142">
                  <c:v>463.5871426623129</c:v>
                </c:pt>
                <c:pt idx="143">
                  <c:v>486.048947418309</c:v>
                </c:pt>
                <c:pt idx="144">
                  <c:v>498.1689786783262</c:v>
                </c:pt>
                <c:pt idx="145">
                  <c:v>505.96977903781567</c:v>
                </c:pt>
                <c:pt idx="146">
                  <c:v>524.2001955191341</c:v>
                </c:pt>
                <c:pt idx="147">
                  <c:v>541.5997856923544</c:v>
                </c:pt>
                <c:pt idx="148">
                  <c:v>566.0206244690045</c:v>
                </c:pt>
                <c:pt idx="149">
                  <c:v>591.3895764929861</c:v>
                </c:pt>
                <c:pt idx="150">
                  <c:v>599.2784842851385</c:v>
                </c:pt>
                <c:pt idx="151">
                  <c:v>616.8362693906797</c:v>
                </c:pt>
                <c:pt idx="152">
                  <c:v>633.5506217754485</c:v>
                </c:pt>
                <c:pt idx="153">
                  <c:v>653.8289013813956</c:v>
                </c:pt>
                <c:pt idx="154">
                  <c:v>675.0417743251703</c:v>
                </c:pt>
                <c:pt idx="155">
                  <c:v>686.554746663279</c:v>
                </c:pt>
                <c:pt idx="156">
                  <c:v>714.0733449974815</c:v>
                </c:pt>
                <c:pt idx="157">
                  <c:v>726.5310540643601</c:v>
                </c:pt>
                <c:pt idx="158">
                  <c:v>743.4678938221382</c:v>
                </c:pt>
                <c:pt idx="159">
                  <c:v>762.2278371258818</c:v>
                </c:pt>
                <c:pt idx="160">
                  <c:v>782.8231872590486</c:v>
                </c:pt>
                <c:pt idx="161">
                  <c:v>784.6165036188954</c:v>
                </c:pt>
                <c:pt idx="162">
                  <c:v>815.162285833073</c:v>
                </c:pt>
                <c:pt idx="163">
                  <c:v>834.0850848427036</c:v>
                </c:pt>
                <c:pt idx="164">
                  <c:v>839.4995284416163</c:v>
                </c:pt>
                <c:pt idx="165">
                  <c:v>857.573213608967</c:v>
                </c:pt>
                <c:pt idx="166">
                  <c:v>885.665398695511</c:v>
                </c:pt>
                <c:pt idx="167">
                  <c:v>896.5653583073598</c:v>
                </c:pt>
                <c:pt idx="168">
                  <c:v>906.5695723307136</c:v>
                </c:pt>
                <c:pt idx="169">
                  <c:v>930.2639184850368</c:v>
                </c:pt>
                <c:pt idx="170">
                  <c:v>959.5193097383623</c:v>
                </c:pt>
                <c:pt idx="171">
                  <c:v>974.1857471476212</c:v>
                </c:pt>
                <c:pt idx="172">
                  <c:v>987.9590980777331</c:v>
                </c:pt>
                <c:pt idx="173">
                  <c:v>998.0740946323276</c:v>
                </c:pt>
                <c:pt idx="174">
                  <c:v>1010.0440881488106</c:v>
                </c:pt>
                <c:pt idx="175">
                  <c:v>1022.0313611022733</c:v>
                </c:pt>
                <c:pt idx="176">
                  <c:v>1033.1119161172383</c:v>
                </c:pt>
                <c:pt idx="177">
                  <c:v>1040.5071755368822</c:v>
                </c:pt>
                <c:pt idx="178">
                  <c:v>1045.132559365045</c:v>
                </c:pt>
                <c:pt idx="179">
                  <c:v>1070.1542497489563</c:v>
                </c:pt>
                <c:pt idx="180">
                  <c:v>1086.8773617665634</c:v>
                </c:pt>
                <c:pt idx="181">
                  <c:v>1111.0925803252662</c:v>
                </c:pt>
                <c:pt idx="182">
                  <c:v>1126.9638734050527</c:v>
                </c:pt>
                <c:pt idx="183">
                  <c:v>1147.5483267833247</c:v>
                </c:pt>
                <c:pt idx="184">
                  <c:v>1168.183933266741</c:v>
                </c:pt>
                <c:pt idx="185">
                  <c:v>1181.3424328178698</c:v>
                </c:pt>
                <c:pt idx="186">
                  <c:v>1201.119360659011</c:v>
                </c:pt>
                <c:pt idx="187">
                  <c:v>1222.833986364254</c:v>
                </c:pt>
                <c:pt idx="188">
                  <c:v>1245.5534297349627</c:v>
                </c:pt>
                <c:pt idx="189">
                  <c:v>1272.1382498821054</c:v>
                </c:pt>
                <c:pt idx="190">
                  <c:v>1291.179650961165</c:v>
                </c:pt>
                <c:pt idx="191">
                  <c:v>1310.2648153540008</c:v>
                </c:pt>
                <c:pt idx="192">
                  <c:v>1323.6505775165542</c:v>
                </c:pt>
                <c:pt idx="193">
                  <c:v>1345.6884236660435</c:v>
                </c:pt>
                <c:pt idx="194">
                  <c:v>1362.0149394584123</c:v>
                </c:pt>
                <c:pt idx="195">
                  <c:v>1376.4473943491953</c:v>
                </c:pt>
                <c:pt idx="196">
                  <c:v>1390.904976850988</c:v>
                </c:pt>
                <c:pt idx="197">
                  <c:v>1410.2209924738909</c:v>
                </c:pt>
                <c:pt idx="198">
                  <c:v>1434.4293688169319</c:v>
                </c:pt>
                <c:pt idx="199">
                  <c:v>1456.763578802294</c:v>
                </c:pt>
                <c:pt idx="200">
                  <c:v>1480.1330633782363</c:v>
                </c:pt>
                <c:pt idx="201">
                  <c:v>1500.6354521146304</c:v>
                </c:pt>
                <c:pt idx="202">
                  <c:v>1513.352821371327</c:v>
                </c:pt>
                <c:pt idx="203">
                  <c:v>1531.9748505468165</c:v>
                </c:pt>
                <c:pt idx="204">
                  <c:v>1548.6721384866823</c:v>
                </c:pt>
                <c:pt idx="205">
                  <c:v>1566.388291312458</c:v>
                </c:pt>
                <c:pt idx="206">
                  <c:v>1583.1549902000243</c:v>
                </c:pt>
                <c:pt idx="207">
                  <c:v>1602.9239588798227</c:v>
                </c:pt>
                <c:pt idx="208">
                  <c:v>1619.7646653168267</c:v>
                </c:pt>
                <c:pt idx="209">
                  <c:v>1637.633306365391</c:v>
                </c:pt>
                <c:pt idx="210">
                  <c:v>1656.5364566919652</c:v>
                </c:pt>
                <c:pt idx="211">
                  <c:v>1672.4883432101656</c:v>
                </c:pt>
                <c:pt idx="212">
                  <c:v>1690.4709205813292</c:v>
                </c:pt>
                <c:pt idx="213">
                  <c:v>1707.490297607104</c:v>
                </c:pt>
                <c:pt idx="214">
                  <c:v>1755.7341595042262</c:v>
                </c:pt>
                <c:pt idx="215">
                  <c:v>1716.5146977403547</c:v>
                </c:pt>
                <c:pt idx="216">
                  <c:v>1720.5286924394209</c:v>
                </c:pt>
                <c:pt idx="217">
                  <c:v>1721.5324943592886</c:v>
                </c:pt>
                <c:pt idx="218">
                  <c:v>1716.5146977403547</c:v>
                </c:pt>
                <c:pt idx="219">
                  <c:v>1713.5054745249618</c:v>
                </c:pt>
                <c:pt idx="220">
                  <c:v>1707.490297607104</c:v>
                </c:pt>
                <c:pt idx="221">
                  <c:v>1700.478093848356</c:v>
                </c:pt>
                <c:pt idx="222">
                  <c:v>1693.4718064919598</c:v>
                </c:pt>
                <c:pt idx="223">
                  <c:v>1693.4718064919598</c:v>
                </c:pt>
                <c:pt idx="224">
                  <c:v>1698.4756941829978</c:v>
                </c:pt>
                <c:pt idx="225">
                  <c:v>1703.4825989907017</c:v>
                </c:pt>
                <c:pt idx="226">
                  <c:v>1697.4746753918384</c:v>
                </c:pt>
                <c:pt idx="227">
                  <c:v>1695.4729997470986</c:v>
                </c:pt>
                <c:pt idx="228">
                  <c:v>1702.4809764851748</c:v>
                </c:pt>
                <c:pt idx="229">
                  <c:v>1705.4862065217153</c:v>
                </c:pt>
                <c:pt idx="230">
                  <c:v>1705.4862065217153</c:v>
                </c:pt>
                <c:pt idx="231">
                  <c:v>1706.4881916055251</c:v>
                </c:pt>
                <c:pt idx="232">
                  <c:v>1703.4825989907017</c:v>
                </c:pt>
                <c:pt idx="233">
                  <c:v>1712.50264240346</c:v>
                </c:pt>
                <c:pt idx="234">
                  <c:v>1711.4999313750127</c:v>
                </c:pt>
                <c:pt idx="235">
                  <c:v>1705.4862065217153</c:v>
                </c:pt>
                <c:pt idx="236">
                  <c:v>1701.47947478077</c:v>
                </c:pt>
                <c:pt idx="237">
                  <c:v>1688.4709322836065</c:v>
                </c:pt>
                <c:pt idx="238">
                  <c:v>1694.47234283536</c:v>
                </c:pt>
                <c:pt idx="239">
                  <c:v>1699.4768336588022</c:v>
                </c:pt>
                <c:pt idx="240">
                  <c:v>1692.4713906878474</c:v>
                </c:pt>
                <c:pt idx="241">
                  <c:v>1692.4713906878474</c:v>
                </c:pt>
                <c:pt idx="242">
                  <c:v>1697.4746753918384</c:v>
                </c:pt>
                <c:pt idx="243">
                  <c:v>1694.47234283536</c:v>
                </c:pt>
                <c:pt idx="244">
                  <c:v>1695.4729997470986</c:v>
                </c:pt>
                <c:pt idx="245">
                  <c:v>1695.4729997470986</c:v>
                </c:pt>
                <c:pt idx="246">
                  <c:v>1690.4709205813292</c:v>
                </c:pt>
                <c:pt idx="247">
                  <c:v>1696.473777256232</c:v>
                </c:pt>
                <c:pt idx="248">
                  <c:v>1699.4768336588022</c:v>
                </c:pt>
                <c:pt idx="249">
                  <c:v>1694.47234283536</c:v>
                </c:pt>
                <c:pt idx="250">
                  <c:v>1696.473777256232</c:v>
                </c:pt>
                <c:pt idx="251">
                  <c:v>1688.4709322836065</c:v>
                </c:pt>
                <c:pt idx="252">
                  <c:v>1670.492680770375</c:v>
                </c:pt>
                <c:pt idx="253">
                  <c:v>1652.5532685249336</c:v>
                </c:pt>
                <c:pt idx="254">
                  <c:v>1640.6151549959127</c:v>
                </c:pt>
                <c:pt idx="255">
                  <c:v>1620.756359516608</c:v>
                </c:pt>
                <c:pt idx="256">
                  <c:v>1605.8933675908852</c:v>
                </c:pt>
                <c:pt idx="257">
                  <c:v>1592.045202474621</c:v>
                </c:pt>
                <c:pt idx="258">
                  <c:v>1569.344661617938</c:v>
                </c:pt>
                <c:pt idx="259">
                  <c:v>1550.6387344395102</c:v>
                </c:pt>
                <c:pt idx="260">
                  <c:v>1527.0702662851663</c:v>
                </c:pt>
                <c:pt idx="261">
                  <c:v>1510.4163146965361</c:v>
                </c:pt>
                <c:pt idx="262">
                  <c:v>1491.8425149617347</c:v>
                </c:pt>
                <c:pt idx="263">
                  <c:v>1466.4928726768594</c:v>
                </c:pt>
                <c:pt idx="264">
                  <c:v>1452.8750508117819</c:v>
                </c:pt>
                <c:pt idx="265">
                  <c:v>1428.6129188672417</c:v>
                </c:pt>
                <c:pt idx="266">
                  <c:v>1410.2209924738909</c:v>
                </c:pt>
                <c:pt idx="267">
                  <c:v>1394.7645871328805</c:v>
                </c:pt>
                <c:pt idx="268">
                  <c:v>1376.4473943491953</c:v>
                </c:pt>
                <c:pt idx="269">
                  <c:v>1362.9763231204975</c:v>
                </c:pt>
                <c:pt idx="270">
                  <c:v>1343.7697657619437</c:v>
                </c:pt>
                <c:pt idx="271">
                  <c:v>1314.0871175489924</c:v>
                </c:pt>
                <c:pt idx="272">
                  <c:v>1300.71675017419</c:v>
                </c:pt>
                <c:pt idx="273">
                  <c:v>1289.2735448189742</c:v>
                </c:pt>
                <c:pt idx="274">
                  <c:v>1270.236509035136</c:v>
                </c:pt>
                <c:pt idx="275">
                  <c:v>1255.987318261965</c:v>
                </c:pt>
                <c:pt idx="276">
                  <c:v>1239.867738741183</c:v>
                </c:pt>
                <c:pt idx="277">
                  <c:v>1225.6705197383753</c:v>
                </c:pt>
                <c:pt idx="278">
                  <c:v>1209.6096269309305</c:v>
                </c:pt>
                <c:pt idx="279">
                  <c:v>1186.9881790106438</c:v>
                </c:pt>
                <c:pt idx="280">
                  <c:v>1179.461370091059</c:v>
                </c:pt>
                <c:pt idx="281">
                  <c:v>1170.0624428035376</c:v>
                </c:pt>
                <c:pt idx="282">
                  <c:v>1144.7383494155815</c:v>
                </c:pt>
                <c:pt idx="283">
                  <c:v>1145.6749028899858</c:v>
                </c:pt>
                <c:pt idx="284">
                  <c:v>1125.0950872214025</c:v>
                </c:pt>
                <c:pt idx="285">
                  <c:v>1112.0253465573041</c:v>
                </c:pt>
                <c:pt idx="286">
                  <c:v>1093.389900289158</c:v>
                </c:pt>
                <c:pt idx="287">
                  <c:v>1072.9390973650202</c:v>
                </c:pt>
                <c:pt idx="288">
                  <c:v>1055.3174817648846</c:v>
                </c:pt>
                <c:pt idx="289">
                  <c:v>1039.5824078571027</c:v>
                </c:pt>
                <c:pt idx="290">
                  <c:v>1025.7232368425343</c:v>
                </c:pt>
                <c:pt idx="291">
                  <c:v>1022.0313611022733</c:v>
                </c:pt>
                <c:pt idx="292">
                  <c:v>999.914509394294</c:v>
                </c:pt>
                <c:pt idx="293">
                  <c:v>986.121330808531</c:v>
                </c:pt>
                <c:pt idx="294">
                  <c:v>966.8492904610263</c:v>
                </c:pt>
                <c:pt idx="295">
                  <c:v>942.1364932692416</c:v>
                </c:pt>
                <c:pt idx="296">
                  <c:v>927.5265024813451</c:v>
                </c:pt>
                <c:pt idx="297">
                  <c:v>910.2104586641696</c:v>
                </c:pt>
                <c:pt idx="298">
                  <c:v>911.1209297326772</c:v>
                </c:pt>
                <c:pt idx="299">
                  <c:v>901.1112342472417</c:v>
                </c:pt>
                <c:pt idx="300">
                  <c:v>886.573182393817</c:v>
                </c:pt>
                <c:pt idx="301">
                  <c:v>881.1279681842747</c:v>
                </c:pt>
                <c:pt idx="302">
                  <c:v>863.0029989192561</c:v>
                </c:pt>
                <c:pt idx="303">
                  <c:v>847.6278190844205</c:v>
                </c:pt>
                <c:pt idx="304">
                  <c:v>834.0850848427036</c:v>
                </c:pt>
                <c:pt idx="305">
                  <c:v>815.162285833073</c:v>
                </c:pt>
                <c:pt idx="306">
                  <c:v>807.9649277469604</c:v>
                </c:pt>
                <c:pt idx="307">
                  <c:v>783.7197970285312</c:v>
                </c:pt>
                <c:pt idx="308">
                  <c:v>780.1339386668608</c:v>
                </c:pt>
                <c:pt idx="309">
                  <c:v>767.5956145409758</c:v>
                </c:pt>
                <c:pt idx="310">
                  <c:v>747.0379503569208</c:v>
                </c:pt>
                <c:pt idx="311">
                  <c:v>733.658145047517</c:v>
                </c:pt>
                <c:pt idx="312">
                  <c:v>725.64059764058</c:v>
                </c:pt>
                <c:pt idx="313">
                  <c:v>706.9630362064258</c:v>
                </c:pt>
                <c:pt idx="314">
                  <c:v>690.9870666895123</c:v>
                </c:pt>
                <c:pt idx="315">
                  <c:v>681.2390835955969</c:v>
                </c:pt>
                <c:pt idx="316">
                  <c:v>661.7773797705668</c:v>
                </c:pt>
                <c:pt idx="317">
                  <c:v>641.4797043733319</c:v>
                </c:pt>
                <c:pt idx="318">
                  <c:v>645.0061727868789</c:v>
                </c:pt>
                <c:pt idx="319">
                  <c:v>645.8880239396221</c:v>
                </c:pt>
                <c:pt idx="320">
                  <c:v>622.1108522730817</c:v>
                </c:pt>
                <c:pt idx="321">
                  <c:v>603.6644514139866</c:v>
                </c:pt>
                <c:pt idx="322">
                  <c:v>591.3895764929861</c:v>
                </c:pt>
                <c:pt idx="323">
                  <c:v>590.5134936339145</c:v>
                </c:pt>
                <c:pt idx="324">
                  <c:v>565.1472138584702</c:v>
                </c:pt>
                <c:pt idx="325">
                  <c:v>557.2906495564501</c:v>
                </c:pt>
                <c:pt idx="326">
                  <c:v>553.8012277708884</c:v>
                </c:pt>
                <c:pt idx="327">
                  <c:v>567.7677213346965</c:v>
                </c:pt>
                <c:pt idx="328">
                  <c:v>541.5997856923544</c:v>
                </c:pt>
                <c:pt idx="329">
                  <c:v>524.2001955191341</c:v>
                </c:pt>
                <c:pt idx="330">
                  <c:v>499.03537247868474</c:v>
                </c:pt>
                <c:pt idx="331">
                  <c:v>493.83836508760635</c:v>
                </c:pt>
                <c:pt idx="332">
                  <c:v>461.8618255208471</c:v>
                </c:pt>
                <c:pt idx="333">
                  <c:v>414.55553719404463</c:v>
                </c:pt>
                <c:pt idx="334">
                  <c:v>377.75742379995586</c:v>
                </c:pt>
                <c:pt idx="335">
                  <c:v>338.57169627115513</c:v>
                </c:pt>
                <c:pt idx="336">
                  <c:v>290.2706030810939</c:v>
                </c:pt>
                <c:pt idx="337">
                  <c:v>233.8525244847416</c:v>
                </c:pt>
                <c:pt idx="338">
                  <c:v>182.81805487938914</c:v>
                </c:pt>
                <c:pt idx="339">
                  <c:v>135.4119240044999</c:v>
                </c:pt>
                <c:pt idx="340">
                  <c:v>88.27489276739776</c:v>
                </c:pt>
                <c:pt idx="341">
                  <c:v>64.39520059201612</c:v>
                </c:pt>
                <c:pt idx="342">
                  <c:v>66.86233149563284</c:v>
                </c:pt>
                <c:pt idx="343">
                  <c:v>73.444933007197</c:v>
                </c:pt>
                <c:pt idx="344">
                  <c:v>103.95752513784512</c:v>
                </c:pt>
                <c:pt idx="345">
                  <c:v>131.26637383502992</c:v>
                </c:pt>
                <c:pt idx="346">
                  <c:v>159.49701262876658</c:v>
                </c:pt>
                <c:pt idx="347">
                  <c:v>194.5031828713029</c:v>
                </c:pt>
                <c:pt idx="348">
                  <c:v>211.22479821165183</c:v>
                </c:pt>
                <c:pt idx="349">
                  <c:v>243.929117536783</c:v>
                </c:pt>
                <c:pt idx="350">
                  <c:v>248.13130950541284</c:v>
                </c:pt>
                <c:pt idx="351">
                  <c:v>289.42571816689673</c:v>
                </c:pt>
                <c:pt idx="352">
                  <c:v>304.6468145565409</c:v>
                </c:pt>
                <c:pt idx="353">
                  <c:v>328.3796712150654</c:v>
                </c:pt>
                <c:pt idx="354">
                  <c:v>339.42159662213555</c:v>
                </c:pt>
                <c:pt idx="355">
                  <c:v>358.14144574110173</c:v>
                </c:pt>
                <c:pt idx="356">
                  <c:v>396.56399249158335</c:v>
                </c:pt>
                <c:pt idx="357">
                  <c:v>423.99525971030494</c:v>
                </c:pt>
                <c:pt idx="358">
                  <c:v>445.4891666529634</c:v>
                </c:pt>
                <c:pt idx="359">
                  <c:v>469.6285771754316</c:v>
                </c:pt>
                <c:pt idx="360">
                  <c:v>460.1368667751349</c:v>
                </c:pt>
                <c:pt idx="361">
                  <c:v>467.0388527284314</c:v>
                </c:pt>
                <c:pt idx="362">
                  <c:v>467.9020044751669</c:v>
                </c:pt>
                <c:pt idx="363">
                  <c:v>472.2191095227538</c:v>
                </c:pt>
                <c:pt idx="364">
                  <c:v>472.2191095227538</c:v>
                </c:pt>
                <c:pt idx="365">
                  <c:v>467.9020044751669</c:v>
                </c:pt>
                <c:pt idx="366">
                  <c:v>485.18390742877625</c:v>
                </c:pt>
                <c:pt idx="367">
                  <c:v>480.8600586604249</c:v>
                </c:pt>
                <c:pt idx="368">
                  <c:v>466.1757906924205</c:v>
                </c:pt>
                <c:pt idx="369">
                  <c:v>467.9020044751669</c:v>
                </c:pt>
                <c:pt idx="370">
                  <c:v>467.0388527284314</c:v>
                </c:pt>
                <c:pt idx="371">
                  <c:v>474.81045027463006</c:v>
                </c:pt>
                <c:pt idx="372">
                  <c:v>467.0388527284314</c:v>
                </c:pt>
                <c:pt idx="373">
                  <c:v>462.7244392828028</c:v>
                </c:pt>
                <c:pt idx="374">
                  <c:v>484.3189575428845</c:v>
                </c:pt>
                <c:pt idx="375">
                  <c:v>467.0388527284314</c:v>
                </c:pt>
                <c:pt idx="376">
                  <c:v>463.5871426623129</c:v>
                </c:pt>
                <c:pt idx="377">
                  <c:v>458.4122662763083</c:v>
                </c:pt>
                <c:pt idx="378">
                  <c:v>448.07217814312514</c:v>
                </c:pt>
                <c:pt idx="379">
                  <c:v>450.65599334999115</c:v>
                </c:pt>
                <c:pt idx="380">
                  <c:v>449.79463228163866</c:v>
                </c:pt>
                <c:pt idx="381">
                  <c:v>457.5501003229824</c:v>
                </c:pt>
                <c:pt idx="382">
                  <c:v>445.4891666529634</c:v>
                </c:pt>
                <c:pt idx="383">
                  <c:v>457.5501003229824</c:v>
                </c:pt>
                <c:pt idx="384">
                  <c:v>456.6880238755962</c:v>
                </c:pt>
                <c:pt idx="385">
                  <c:v>454.9641394243139</c:v>
                </c:pt>
                <c:pt idx="386">
                  <c:v>444.62834134021455</c:v>
                </c:pt>
                <c:pt idx="387">
                  <c:v>451.5174437757852</c:v>
                </c:pt>
                <c:pt idx="388">
                  <c:v>450.65599334999115</c:v>
                </c:pt>
                <c:pt idx="389">
                  <c:v>448.07217814312514</c:v>
                </c:pt>
                <c:pt idx="390">
                  <c:v>444.62834134021455</c:v>
                </c:pt>
                <c:pt idx="391">
                  <c:v>446.35008121202554</c:v>
                </c:pt>
                <c:pt idx="392">
                  <c:v>454.10233138327214</c:v>
                </c:pt>
                <c:pt idx="393">
                  <c:v>453.2406127738757</c:v>
                </c:pt>
                <c:pt idx="394">
                  <c:v>447.21108503590983</c:v>
                </c:pt>
                <c:pt idx="395">
                  <c:v>442.9069583796552</c:v>
                </c:pt>
                <c:pt idx="396">
                  <c:v>442.0464006948605</c:v>
                </c:pt>
                <c:pt idx="397">
                  <c:v>437.7449494865309</c:v>
                </c:pt>
                <c:pt idx="398">
                  <c:v>435.16514786934374</c:v>
                </c:pt>
                <c:pt idx="399">
                  <c:v>442.9069583796552</c:v>
                </c:pt>
                <c:pt idx="400">
                  <c:v>445.4891666529634</c:v>
                </c:pt>
                <c:pt idx="401">
                  <c:v>454.9641394243139</c:v>
                </c:pt>
                <c:pt idx="402">
                  <c:v>455.82603691556426</c:v>
                </c:pt>
                <c:pt idx="403">
                  <c:v>453.2406127738757</c:v>
                </c:pt>
                <c:pt idx="404">
                  <c:v>450.65599334999115</c:v>
                </c:pt>
                <c:pt idx="405">
                  <c:v>447.21108503590983</c:v>
                </c:pt>
                <c:pt idx="406">
                  <c:v>445.4891666529634</c:v>
                </c:pt>
                <c:pt idx="407">
                  <c:v>451.5174437757852</c:v>
                </c:pt>
                <c:pt idx="408">
                  <c:v>449.79463228163866</c:v>
                </c:pt>
                <c:pt idx="409">
                  <c:v>442.0464006948605</c:v>
                </c:pt>
                <c:pt idx="410">
                  <c:v>435.16514786934374</c:v>
                </c:pt>
                <c:pt idx="411">
                  <c:v>439.4652626006182</c:v>
                </c:pt>
                <c:pt idx="412">
                  <c:v>434.30539207088407</c:v>
                </c:pt>
                <c:pt idx="413">
                  <c:v>417.98692210733543</c:v>
                </c:pt>
                <c:pt idx="414">
                  <c:v>405.9832732222919</c:v>
                </c:pt>
                <c:pt idx="415">
                  <c:v>384.5912489954418</c:v>
                </c:pt>
                <c:pt idx="416">
                  <c:v>364.9591401897501</c:v>
                </c:pt>
                <c:pt idx="417">
                  <c:v>344.5228262524082</c:v>
                </c:pt>
                <c:pt idx="418">
                  <c:v>318.20014021672546</c:v>
                </c:pt>
                <c:pt idx="419">
                  <c:v>284.35821310401866</c:v>
                </c:pt>
                <c:pt idx="420">
                  <c:v>258.2252548795825</c:v>
                </c:pt>
                <c:pt idx="421">
                  <c:v>216.24785595449276</c:v>
                </c:pt>
                <c:pt idx="422">
                  <c:v>184.48635249866135</c:v>
                </c:pt>
                <c:pt idx="423">
                  <c:v>152.84586980462524</c:v>
                </c:pt>
                <c:pt idx="424">
                  <c:v>133.75345558037344</c:v>
                </c:pt>
                <c:pt idx="425">
                  <c:v>80.85660229955016</c:v>
                </c:pt>
                <c:pt idx="426">
                  <c:v>44.68449675453786</c:v>
                </c:pt>
                <c:pt idx="427">
                  <c:v>18.476126650694667</c:v>
                </c:pt>
                <c:pt idx="428">
                  <c:v>6.2193696328403565</c:v>
                </c:pt>
                <c:pt idx="429">
                  <c:v>15.205888793325952</c:v>
                </c:pt>
                <c:pt idx="430">
                  <c:v>14.388530519916559</c:v>
                </c:pt>
                <c:pt idx="431">
                  <c:v>15.205888793325952</c:v>
                </c:pt>
                <c:pt idx="432">
                  <c:v>15.205888793325952</c:v>
                </c:pt>
                <c:pt idx="433">
                  <c:v>14.388530519916559</c:v>
                </c:pt>
              </c:numCache>
            </c:numRef>
          </c:yVal>
          <c:smooth val="0"/>
        </c:ser>
        <c:axId val="50780616"/>
        <c:axId val="15997449"/>
      </c:scatterChart>
      <c:valAx>
        <c:axId val="50780616"/>
        <c:scaling>
          <c:orientation val="minMax"/>
          <c:max val="0.695"/>
          <c:min val="0.6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97449"/>
        <c:crosses val="autoZero"/>
        <c:crossBetween val="midCat"/>
        <c:dispUnits/>
      </c:valAx>
      <c:valAx>
        <c:axId val="1599744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7806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1999:  06/24 1603-1622 UT FME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Data!$S$240:$S$350</c:f>
              <c:numCache>
                <c:ptCount val="111"/>
                <c:pt idx="22">
                  <c:v>102.072</c:v>
                </c:pt>
                <c:pt idx="23">
                  <c:v>81.3125</c:v>
                </c:pt>
                <c:pt idx="24">
                  <c:v>95.53833333333334</c:v>
                </c:pt>
                <c:pt idx="25">
                  <c:v>97.51050000000001</c:v>
                </c:pt>
                <c:pt idx="26">
                  <c:v>90.3724</c:v>
                </c:pt>
                <c:pt idx="27">
                  <c:v>85.69383333333333</c:v>
                </c:pt>
                <c:pt idx="28">
                  <c:v>82.63816666666666</c:v>
                </c:pt>
                <c:pt idx="29">
                  <c:v>93.56783333333334</c:v>
                </c:pt>
                <c:pt idx="30">
                  <c:v>100.9975</c:v>
                </c:pt>
                <c:pt idx="31">
                  <c:v>97.9345</c:v>
                </c:pt>
                <c:pt idx="32">
                  <c:v>119.37883333333332</c:v>
                </c:pt>
                <c:pt idx="33">
                  <c:v>126.8085</c:v>
                </c:pt>
                <c:pt idx="34">
                  <c:v>134.23816666666667</c:v>
                </c:pt>
                <c:pt idx="35">
                  <c:v>141.6825</c:v>
                </c:pt>
                <c:pt idx="36">
                  <c:v>131.62666666666667</c:v>
                </c:pt>
                <c:pt idx="37">
                  <c:v>135.55633333333333</c:v>
                </c:pt>
                <c:pt idx="38">
                  <c:v>128.98599999999996</c:v>
                </c:pt>
                <c:pt idx="39">
                  <c:v>139.93016666666665</c:v>
                </c:pt>
                <c:pt idx="40">
                  <c:v>129.87433333333334</c:v>
                </c:pt>
                <c:pt idx="41">
                  <c:v>126.80399999999999</c:v>
                </c:pt>
                <c:pt idx="42">
                  <c:v>127.23366666666668</c:v>
                </c:pt>
                <c:pt idx="43">
                  <c:v>124.17783333333334</c:v>
                </c:pt>
                <c:pt idx="44">
                  <c:v>121.12200000000001</c:v>
                </c:pt>
                <c:pt idx="45">
                  <c:v>107.55166666666668</c:v>
                </c:pt>
                <c:pt idx="46">
                  <c:v>111.48133333333334</c:v>
                </c:pt>
                <c:pt idx="47">
                  <c:v>101.4255</c:v>
                </c:pt>
                <c:pt idx="48">
                  <c:v>94.86983333333335</c:v>
                </c:pt>
                <c:pt idx="49">
                  <c:v>98.79950000000001</c:v>
                </c:pt>
                <c:pt idx="50">
                  <c:v>92.23649999999999</c:v>
                </c:pt>
                <c:pt idx="51">
                  <c:v>96.18083333333334</c:v>
                </c:pt>
                <c:pt idx="52">
                  <c:v>96.61783333333334</c:v>
                </c:pt>
                <c:pt idx="53">
                  <c:v>93.5475</c:v>
                </c:pt>
                <c:pt idx="54">
                  <c:v>97.48450000000001</c:v>
                </c:pt>
                <c:pt idx="55">
                  <c:v>97.92883333333333</c:v>
                </c:pt>
                <c:pt idx="56">
                  <c:v>94.85849999999999</c:v>
                </c:pt>
                <c:pt idx="57">
                  <c:v>91.78816666666665</c:v>
                </c:pt>
                <c:pt idx="58">
                  <c:v>95.73233333333333</c:v>
                </c:pt>
                <c:pt idx="59">
                  <c:v>89.17649999999999</c:v>
                </c:pt>
                <c:pt idx="60">
                  <c:v>86.10616666666668</c:v>
                </c:pt>
                <c:pt idx="61">
                  <c:v>86.53583333333334</c:v>
                </c:pt>
                <c:pt idx="62">
                  <c:v>90.48000000000002</c:v>
                </c:pt>
                <c:pt idx="63">
                  <c:v>90.92416666666668</c:v>
                </c:pt>
                <c:pt idx="64">
                  <c:v>84.35383333333334</c:v>
                </c:pt>
                <c:pt idx="65">
                  <c:v>88.2835</c:v>
                </c:pt>
                <c:pt idx="66">
                  <c:v>92.22766666666666</c:v>
                </c:pt>
                <c:pt idx="67">
                  <c:v>85.67183333333332</c:v>
                </c:pt>
                <c:pt idx="68">
                  <c:v>93.1015</c:v>
                </c:pt>
                <c:pt idx="69">
                  <c:v>93.53116666666666</c:v>
                </c:pt>
                <c:pt idx="70">
                  <c:v>93.9755</c:v>
                </c:pt>
                <c:pt idx="71">
                  <c:v>97.91983333333333</c:v>
                </c:pt>
                <c:pt idx="72">
                  <c:v>108.84949999999999</c:v>
                </c:pt>
                <c:pt idx="73">
                  <c:v>105.78649999999999</c:v>
                </c:pt>
                <c:pt idx="74">
                  <c:v>106.23083333333334</c:v>
                </c:pt>
                <c:pt idx="75">
                  <c:v>103.17516666666667</c:v>
                </c:pt>
                <c:pt idx="76">
                  <c:v>103.60483333333333</c:v>
                </c:pt>
                <c:pt idx="77">
                  <c:v>111.04166666666667</c:v>
                </c:pt>
                <c:pt idx="78">
                  <c:v>93.98583333333335</c:v>
                </c:pt>
                <c:pt idx="79">
                  <c:v>108.4155</c:v>
                </c:pt>
                <c:pt idx="80">
                  <c:v>105.34516666666666</c:v>
                </c:pt>
                <c:pt idx="81">
                  <c:v>105.782</c:v>
                </c:pt>
                <c:pt idx="82">
                  <c:v>127.22616666666666</c:v>
                </c:pt>
                <c:pt idx="83">
                  <c:v>131.15583333333333</c:v>
                </c:pt>
                <c:pt idx="84">
                  <c:v>142.0855</c:v>
                </c:pt>
                <c:pt idx="85">
                  <c:v>132.02966666666666</c:v>
                </c:pt>
                <c:pt idx="86">
                  <c:v>125.47383333333333</c:v>
                </c:pt>
                <c:pt idx="87">
                  <c:v>143.4035</c:v>
                </c:pt>
                <c:pt idx="88">
                  <c:v>143.83316666666667</c:v>
                </c:pt>
                <c:pt idx="89">
                  <c:v>119.77750000000002</c:v>
                </c:pt>
                <c:pt idx="90">
                  <c:v>141.22183333333336</c:v>
                </c:pt>
                <c:pt idx="91">
                  <c:v>145.1515</c:v>
                </c:pt>
                <c:pt idx="92">
                  <c:v>149.08116666666666</c:v>
                </c:pt>
                <c:pt idx="93">
                  <c:v>139.0255</c:v>
                </c:pt>
                <c:pt idx="94">
                  <c:v>128.96983333333333</c:v>
                </c:pt>
                <c:pt idx="95">
                  <c:v>153.8995</c:v>
                </c:pt>
                <c:pt idx="96">
                  <c:v>133.32916666666668</c:v>
                </c:pt>
                <c:pt idx="97">
                  <c:v>130.27333333333334</c:v>
                </c:pt>
                <c:pt idx="98">
                  <c:v>137.7175</c:v>
                </c:pt>
                <c:pt idx="99">
                  <c:v>138.1471666666667</c:v>
                </c:pt>
                <c:pt idx="100">
                  <c:v>135.07683333333333</c:v>
                </c:pt>
                <c:pt idx="101">
                  <c:v>118.021</c:v>
                </c:pt>
                <c:pt idx="102">
                  <c:v>125.46516666666666</c:v>
                </c:pt>
                <c:pt idx="103">
                  <c:v>136.39483333333334</c:v>
                </c:pt>
                <c:pt idx="104">
                  <c:v>150.82449999999997</c:v>
                </c:pt>
                <c:pt idx="105">
                  <c:v>147.7686666666667</c:v>
                </c:pt>
                <c:pt idx="106">
                  <c:v>144.7055</c:v>
                </c:pt>
                <c:pt idx="107">
                  <c:v>155.63516666666666</c:v>
                </c:pt>
                <c:pt idx="108">
                  <c:v>145.56483333333333</c:v>
                </c:pt>
                <c:pt idx="109">
                  <c:v>139.00916666666666</c:v>
                </c:pt>
                <c:pt idx="110">
                  <c:v>121.94616666666666</c:v>
                </c:pt>
              </c:numCache>
            </c:numRef>
          </c:xVal>
          <c:yVal>
            <c:numRef>
              <c:f>Data!$U$240:$U$350</c:f>
              <c:numCache>
                <c:ptCount val="111"/>
                <c:pt idx="0">
                  <c:v>1706.4881916055251</c:v>
                </c:pt>
                <c:pt idx="1">
                  <c:v>1703.4825989907017</c:v>
                </c:pt>
                <c:pt idx="2">
                  <c:v>1712.50264240346</c:v>
                </c:pt>
                <c:pt idx="3">
                  <c:v>1711.4999313750127</c:v>
                </c:pt>
                <c:pt idx="4">
                  <c:v>1705.4862065217153</c:v>
                </c:pt>
                <c:pt idx="5">
                  <c:v>1701.47947478077</c:v>
                </c:pt>
                <c:pt idx="6">
                  <c:v>1688.4709322836065</c:v>
                </c:pt>
                <c:pt idx="7">
                  <c:v>1694.47234283536</c:v>
                </c:pt>
                <c:pt idx="8">
                  <c:v>1699.4768336588022</c:v>
                </c:pt>
                <c:pt idx="9">
                  <c:v>1692.4713906878474</c:v>
                </c:pt>
                <c:pt idx="10">
                  <c:v>1692.4713906878474</c:v>
                </c:pt>
                <c:pt idx="11">
                  <c:v>1697.4746753918384</c:v>
                </c:pt>
                <c:pt idx="12">
                  <c:v>1694.47234283536</c:v>
                </c:pt>
                <c:pt idx="13">
                  <c:v>1695.4729997470986</c:v>
                </c:pt>
                <c:pt idx="14">
                  <c:v>1695.4729997470986</c:v>
                </c:pt>
                <c:pt idx="15">
                  <c:v>1690.4709205813292</c:v>
                </c:pt>
                <c:pt idx="16">
                  <c:v>1696.473777256232</c:v>
                </c:pt>
                <c:pt idx="17">
                  <c:v>1699.4768336588022</c:v>
                </c:pt>
                <c:pt idx="18">
                  <c:v>1694.47234283536</c:v>
                </c:pt>
                <c:pt idx="19">
                  <c:v>1696.473777256232</c:v>
                </c:pt>
                <c:pt idx="20">
                  <c:v>1688.4709322836065</c:v>
                </c:pt>
                <c:pt idx="21">
                  <c:v>1670.492680770375</c:v>
                </c:pt>
                <c:pt idx="22">
                  <c:v>1652.5532685249336</c:v>
                </c:pt>
                <c:pt idx="23">
                  <c:v>1640.6151549959127</c:v>
                </c:pt>
                <c:pt idx="24">
                  <c:v>1620.756359516608</c:v>
                </c:pt>
                <c:pt idx="25">
                  <c:v>1605.8933675908852</c:v>
                </c:pt>
                <c:pt idx="26">
                  <c:v>1592.045202474621</c:v>
                </c:pt>
                <c:pt idx="27">
                  <c:v>1569.344661617938</c:v>
                </c:pt>
                <c:pt idx="28">
                  <c:v>1550.6387344395102</c:v>
                </c:pt>
                <c:pt idx="29">
                  <c:v>1527.0702662851663</c:v>
                </c:pt>
                <c:pt idx="30">
                  <c:v>1510.4163146965361</c:v>
                </c:pt>
                <c:pt idx="31">
                  <c:v>1491.8425149617347</c:v>
                </c:pt>
                <c:pt idx="32">
                  <c:v>1466.4928726768594</c:v>
                </c:pt>
                <c:pt idx="33">
                  <c:v>1452.8750508117819</c:v>
                </c:pt>
                <c:pt idx="34">
                  <c:v>1428.6129188672417</c:v>
                </c:pt>
                <c:pt idx="35">
                  <c:v>1410.2209924738909</c:v>
                </c:pt>
                <c:pt idx="36">
                  <c:v>1394.7645871328805</c:v>
                </c:pt>
                <c:pt idx="37">
                  <c:v>1376.4473943491953</c:v>
                </c:pt>
                <c:pt idx="38">
                  <c:v>1362.9763231204975</c:v>
                </c:pt>
                <c:pt idx="39">
                  <c:v>1343.7697657619437</c:v>
                </c:pt>
                <c:pt idx="40">
                  <c:v>1314.0871175489924</c:v>
                </c:pt>
                <c:pt idx="41">
                  <c:v>1300.71675017419</c:v>
                </c:pt>
                <c:pt idx="42">
                  <c:v>1289.2735448189742</c:v>
                </c:pt>
                <c:pt idx="43">
                  <c:v>1270.236509035136</c:v>
                </c:pt>
                <c:pt idx="44">
                  <c:v>1255.987318261965</c:v>
                </c:pt>
                <c:pt idx="45">
                  <c:v>1239.867738741183</c:v>
                </c:pt>
                <c:pt idx="46">
                  <c:v>1225.6705197383753</c:v>
                </c:pt>
                <c:pt idx="47">
                  <c:v>1209.6096269309305</c:v>
                </c:pt>
                <c:pt idx="48">
                  <c:v>1186.9881790106438</c:v>
                </c:pt>
                <c:pt idx="49">
                  <c:v>1179.461370091059</c:v>
                </c:pt>
                <c:pt idx="50">
                  <c:v>1170.0624428035376</c:v>
                </c:pt>
                <c:pt idx="51">
                  <c:v>1144.7383494155815</c:v>
                </c:pt>
                <c:pt idx="52">
                  <c:v>1145.6749028899858</c:v>
                </c:pt>
                <c:pt idx="53">
                  <c:v>1125.0950872214025</c:v>
                </c:pt>
                <c:pt idx="54">
                  <c:v>1112.0253465573041</c:v>
                </c:pt>
                <c:pt idx="55">
                  <c:v>1093.389900289158</c:v>
                </c:pt>
                <c:pt idx="56">
                  <c:v>1072.9390973650202</c:v>
                </c:pt>
                <c:pt idx="57">
                  <c:v>1055.3174817648846</c:v>
                </c:pt>
                <c:pt idx="58">
                  <c:v>1039.5824078571027</c:v>
                </c:pt>
                <c:pt idx="59">
                  <c:v>1025.7232368425343</c:v>
                </c:pt>
                <c:pt idx="60">
                  <c:v>1022.0313611022733</c:v>
                </c:pt>
                <c:pt idx="61">
                  <c:v>999.914509394294</c:v>
                </c:pt>
                <c:pt idx="62">
                  <c:v>986.121330808531</c:v>
                </c:pt>
                <c:pt idx="63">
                  <c:v>966.8492904610263</c:v>
                </c:pt>
                <c:pt idx="64">
                  <c:v>942.1364932692416</c:v>
                </c:pt>
                <c:pt idx="65">
                  <c:v>927.5265024813451</c:v>
                </c:pt>
                <c:pt idx="66">
                  <c:v>910.2104586641696</c:v>
                </c:pt>
                <c:pt idx="67">
                  <c:v>911.1209297326772</c:v>
                </c:pt>
                <c:pt idx="68">
                  <c:v>901.1112342472417</c:v>
                </c:pt>
                <c:pt idx="69">
                  <c:v>886.573182393817</c:v>
                </c:pt>
                <c:pt idx="70">
                  <c:v>881.1279681842747</c:v>
                </c:pt>
                <c:pt idx="71">
                  <c:v>863.0029989192561</c:v>
                </c:pt>
                <c:pt idx="72">
                  <c:v>847.6278190844205</c:v>
                </c:pt>
                <c:pt idx="73">
                  <c:v>834.0850848427036</c:v>
                </c:pt>
                <c:pt idx="74">
                  <c:v>815.162285833073</c:v>
                </c:pt>
                <c:pt idx="75">
                  <c:v>807.9649277469604</c:v>
                </c:pt>
                <c:pt idx="76">
                  <c:v>783.7197970285312</c:v>
                </c:pt>
                <c:pt idx="77">
                  <c:v>780.1339386668608</c:v>
                </c:pt>
                <c:pt idx="78">
                  <c:v>767.5956145409758</c:v>
                </c:pt>
                <c:pt idx="79">
                  <c:v>747.0379503569208</c:v>
                </c:pt>
                <c:pt idx="80">
                  <c:v>733.658145047517</c:v>
                </c:pt>
                <c:pt idx="81">
                  <c:v>725.64059764058</c:v>
                </c:pt>
                <c:pt idx="82">
                  <c:v>706.9630362064258</c:v>
                </c:pt>
                <c:pt idx="83">
                  <c:v>690.9870666895123</c:v>
                </c:pt>
                <c:pt idx="84">
                  <c:v>681.2390835955969</c:v>
                </c:pt>
                <c:pt idx="85">
                  <c:v>661.7773797705668</c:v>
                </c:pt>
                <c:pt idx="86">
                  <c:v>641.4797043733319</c:v>
                </c:pt>
                <c:pt idx="87">
                  <c:v>645.0061727868789</c:v>
                </c:pt>
                <c:pt idx="88">
                  <c:v>645.8880239396221</c:v>
                </c:pt>
                <c:pt idx="89">
                  <c:v>622.1108522730817</c:v>
                </c:pt>
                <c:pt idx="90">
                  <c:v>603.6644514139866</c:v>
                </c:pt>
                <c:pt idx="91">
                  <c:v>591.3895764929861</c:v>
                </c:pt>
                <c:pt idx="92">
                  <c:v>590.5134936339145</c:v>
                </c:pt>
                <c:pt idx="93">
                  <c:v>565.1472138584702</c:v>
                </c:pt>
                <c:pt idx="94">
                  <c:v>557.2906495564501</c:v>
                </c:pt>
                <c:pt idx="95">
                  <c:v>553.8012277708884</c:v>
                </c:pt>
                <c:pt idx="96">
                  <c:v>567.7677213346965</c:v>
                </c:pt>
                <c:pt idx="97">
                  <c:v>541.5997856923544</c:v>
                </c:pt>
                <c:pt idx="98">
                  <c:v>524.2001955191341</c:v>
                </c:pt>
                <c:pt idx="99">
                  <c:v>499.03537247868474</c:v>
                </c:pt>
                <c:pt idx="100">
                  <c:v>493.83836508760635</c:v>
                </c:pt>
                <c:pt idx="101">
                  <c:v>461.8618255208471</c:v>
                </c:pt>
                <c:pt idx="102">
                  <c:v>414.55553719404463</c:v>
                </c:pt>
                <c:pt idx="103">
                  <c:v>377.75742379995586</c:v>
                </c:pt>
                <c:pt idx="104">
                  <c:v>338.57169627115513</c:v>
                </c:pt>
                <c:pt idx="105">
                  <c:v>290.2706030810939</c:v>
                </c:pt>
                <c:pt idx="106">
                  <c:v>233.8525244847416</c:v>
                </c:pt>
                <c:pt idx="107">
                  <c:v>182.81805487938914</c:v>
                </c:pt>
                <c:pt idx="108">
                  <c:v>135.4119240044999</c:v>
                </c:pt>
                <c:pt idx="109">
                  <c:v>88.27489276739776</c:v>
                </c:pt>
                <c:pt idx="110">
                  <c:v>64.39520059201612</c:v>
                </c:pt>
              </c:numCache>
            </c:numRef>
          </c:yVal>
          <c:smooth val="0"/>
        </c:ser>
        <c:axId val="8716130"/>
        <c:axId val="32297715"/>
      </c:scatterChart>
      <c:valAx>
        <c:axId val="8716130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32297715"/>
        <c:crosses val="autoZero"/>
        <c:crossBetween val="midCat"/>
        <c:dispUnits/>
      </c:valAx>
      <c:valAx>
        <c:axId val="3229771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87161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1999: RF-01C 06/24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Data!$D$9:$D$442</c:f>
              <c:strCache>
                <c:ptCount val="434"/>
                <c:pt idx="0">
                  <c:v>0.642569423</c:v>
                </c:pt>
                <c:pt idx="1">
                  <c:v>0.642592609</c:v>
                </c:pt>
                <c:pt idx="2">
                  <c:v>0.642708361</c:v>
                </c:pt>
                <c:pt idx="3">
                  <c:v>0.642824054</c:v>
                </c:pt>
                <c:pt idx="4">
                  <c:v>0.642939806</c:v>
                </c:pt>
                <c:pt idx="5">
                  <c:v>0.643055558</c:v>
                </c:pt>
                <c:pt idx="6">
                  <c:v>0.64317131</c:v>
                </c:pt>
                <c:pt idx="7">
                  <c:v>0.643287063</c:v>
                </c:pt>
                <c:pt idx="8">
                  <c:v>0.643402755</c:v>
                </c:pt>
                <c:pt idx="9">
                  <c:v>0.643518507</c:v>
                </c:pt>
                <c:pt idx="10">
                  <c:v>0.64363426</c:v>
                </c:pt>
                <c:pt idx="11">
                  <c:v>0.643750012</c:v>
                </c:pt>
                <c:pt idx="12">
                  <c:v>0.643865764</c:v>
                </c:pt>
                <c:pt idx="13">
                  <c:v>0.643981457</c:v>
                </c:pt>
                <c:pt idx="14">
                  <c:v>0.644097209</c:v>
                </c:pt>
                <c:pt idx="15">
                  <c:v>0.644212961</c:v>
                </c:pt>
                <c:pt idx="16">
                  <c:v>0.644328713</c:v>
                </c:pt>
                <c:pt idx="17">
                  <c:v>0.644444466</c:v>
                </c:pt>
                <c:pt idx="18">
                  <c:v>0.644560158</c:v>
                </c:pt>
                <c:pt idx="19">
                  <c:v>0.64467591</c:v>
                </c:pt>
                <c:pt idx="20">
                  <c:v>0.644791663</c:v>
                </c:pt>
                <c:pt idx="21">
                  <c:v>0.644907415</c:v>
                </c:pt>
                <c:pt idx="22">
                  <c:v>0.645023167</c:v>
                </c:pt>
                <c:pt idx="23">
                  <c:v>0.64513886</c:v>
                </c:pt>
                <c:pt idx="24">
                  <c:v>0.645254612</c:v>
                </c:pt>
                <c:pt idx="25">
                  <c:v>0.645370364</c:v>
                </c:pt>
                <c:pt idx="26">
                  <c:v>0.645486116</c:v>
                </c:pt>
                <c:pt idx="27">
                  <c:v>0.645601869</c:v>
                </c:pt>
                <c:pt idx="28">
                  <c:v>0.645717621</c:v>
                </c:pt>
                <c:pt idx="29">
                  <c:v>0.645833313</c:v>
                </c:pt>
                <c:pt idx="30">
                  <c:v>0.645949066</c:v>
                </c:pt>
                <c:pt idx="31">
                  <c:v>0.646064818</c:v>
                </c:pt>
                <c:pt idx="32">
                  <c:v>0.64618057</c:v>
                </c:pt>
                <c:pt idx="33">
                  <c:v>0.646296322</c:v>
                </c:pt>
                <c:pt idx="34">
                  <c:v>0.646412015</c:v>
                </c:pt>
                <c:pt idx="35">
                  <c:v>0.646527767</c:v>
                </c:pt>
                <c:pt idx="36">
                  <c:v>0.646643519</c:v>
                </c:pt>
                <c:pt idx="37">
                  <c:v>0.646759272</c:v>
                </c:pt>
                <c:pt idx="38">
                  <c:v>0.646875024</c:v>
                </c:pt>
                <c:pt idx="39">
                  <c:v>0.646990716</c:v>
                </c:pt>
                <c:pt idx="40">
                  <c:v>0.647106469</c:v>
                </c:pt>
                <c:pt idx="41">
                  <c:v>0.647222221</c:v>
                </c:pt>
                <c:pt idx="42">
                  <c:v>0.647337973</c:v>
                </c:pt>
                <c:pt idx="43">
                  <c:v>0.647453725</c:v>
                </c:pt>
                <c:pt idx="44">
                  <c:v>0.647569418</c:v>
                </c:pt>
                <c:pt idx="45">
                  <c:v>0.64768517</c:v>
                </c:pt>
                <c:pt idx="46">
                  <c:v>0.647800922</c:v>
                </c:pt>
                <c:pt idx="47">
                  <c:v>0.647916675</c:v>
                </c:pt>
                <c:pt idx="48">
                  <c:v>0.648032427</c:v>
                </c:pt>
                <c:pt idx="49">
                  <c:v>0.648148119</c:v>
                </c:pt>
                <c:pt idx="50">
                  <c:v>0.648263872</c:v>
                </c:pt>
                <c:pt idx="51">
                  <c:v>0.648379624</c:v>
                </c:pt>
                <c:pt idx="52">
                  <c:v>0.648495376</c:v>
                </c:pt>
                <c:pt idx="53">
                  <c:v>0.648611128</c:v>
                </c:pt>
                <c:pt idx="54">
                  <c:v>0.648726881</c:v>
                </c:pt>
                <c:pt idx="55">
                  <c:v>0.648842573</c:v>
                </c:pt>
                <c:pt idx="56">
                  <c:v>0.648958325</c:v>
                </c:pt>
                <c:pt idx="57">
                  <c:v>0.649074078</c:v>
                </c:pt>
                <c:pt idx="58">
                  <c:v>0.64918983</c:v>
                </c:pt>
                <c:pt idx="59">
                  <c:v>0.649305582</c:v>
                </c:pt>
                <c:pt idx="60">
                  <c:v>0.649421275</c:v>
                </c:pt>
                <c:pt idx="61">
                  <c:v>0.649537027</c:v>
                </c:pt>
                <c:pt idx="62">
                  <c:v>0.649652779</c:v>
                </c:pt>
                <c:pt idx="63">
                  <c:v>0.649768531</c:v>
                </c:pt>
                <c:pt idx="64">
                  <c:v>0.649884284</c:v>
                </c:pt>
                <c:pt idx="65">
                  <c:v>0.649999976</c:v>
                </c:pt>
                <c:pt idx="66">
                  <c:v>0.650115728</c:v>
                </c:pt>
                <c:pt idx="67">
                  <c:v>0.650231481</c:v>
                </c:pt>
                <c:pt idx="68">
                  <c:v>0.650347233</c:v>
                </c:pt>
                <c:pt idx="69">
                  <c:v>0.650462985</c:v>
                </c:pt>
                <c:pt idx="70">
                  <c:v>0.650578678</c:v>
                </c:pt>
                <c:pt idx="71">
                  <c:v>0.65069443</c:v>
                </c:pt>
                <c:pt idx="72">
                  <c:v>0.650810182</c:v>
                </c:pt>
                <c:pt idx="73">
                  <c:v>0.650925934</c:v>
                </c:pt>
                <c:pt idx="74">
                  <c:v>0.651041687</c:v>
                </c:pt>
                <c:pt idx="75">
                  <c:v>0.651157379</c:v>
                </c:pt>
                <c:pt idx="76">
                  <c:v>0.651273131</c:v>
                </c:pt>
                <c:pt idx="77">
                  <c:v>0.651388884</c:v>
                </c:pt>
                <c:pt idx="78">
                  <c:v>0.651504636</c:v>
                </c:pt>
                <c:pt idx="79">
                  <c:v>0.651620388</c:v>
                </c:pt>
                <c:pt idx="80">
                  <c:v>0.65173614</c:v>
                </c:pt>
                <c:pt idx="81">
                  <c:v>0.651851833</c:v>
                </c:pt>
                <c:pt idx="82">
                  <c:v>0.651967585</c:v>
                </c:pt>
                <c:pt idx="83">
                  <c:v>0.652083337</c:v>
                </c:pt>
                <c:pt idx="84">
                  <c:v>0.65219909</c:v>
                </c:pt>
                <c:pt idx="85">
                  <c:v>0.652314842</c:v>
                </c:pt>
                <c:pt idx="86">
                  <c:v>0.652430534</c:v>
                </c:pt>
                <c:pt idx="87">
                  <c:v>0.652546287</c:v>
                </c:pt>
                <c:pt idx="88">
                  <c:v>0.652662039</c:v>
                </c:pt>
                <c:pt idx="89">
                  <c:v>0.652777791</c:v>
                </c:pt>
                <c:pt idx="90">
                  <c:v>0.652893543</c:v>
                </c:pt>
                <c:pt idx="91">
                  <c:v>0.653009236</c:v>
                </c:pt>
                <c:pt idx="92">
                  <c:v>0.653124988</c:v>
                </c:pt>
                <c:pt idx="93">
                  <c:v>0.65324074</c:v>
                </c:pt>
                <c:pt idx="94">
                  <c:v>0.653356493</c:v>
                </c:pt>
                <c:pt idx="95">
                  <c:v>0.653472245</c:v>
                </c:pt>
                <c:pt idx="96">
                  <c:v>0.653587937</c:v>
                </c:pt>
                <c:pt idx="97">
                  <c:v>0.65370369</c:v>
                </c:pt>
                <c:pt idx="98">
                  <c:v>0.653819442</c:v>
                </c:pt>
                <c:pt idx="99">
                  <c:v>0.653935194</c:v>
                </c:pt>
                <c:pt idx="100">
                  <c:v>0.654050946</c:v>
                </c:pt>
                <c:pt idx="101">
                  <c:v>0.654166639</c:v>
                </c:pt>
                <c:pt idx="102">
                  <c:v>0.654282391</c:v>
                </c:pt>
                <c:pt idx="103">
                  <c:v>0.654398143</c:v>
                </c:pt>
                <c:pt idx="104">
                  <c:v>0.654513896</c:v>
                </c:pt>
                <c:pt idx="105">
                  <c:v>0.654629648</c:v>
                </c:pt>
                <c:pt idx="106">
                  <c:v>0.6547454</c:v>
                </c:pt>
                <c:pt idx="107">
                  <c:v>0.654861093</c:v>
                </c:pt>
                <c:pt idx="108">
                  <c:v>0.654976845</c:v>
                </c:pt>
                <c:pt idx="109">
                  <c:v>0.655092597</c:v>
                </c:pt>
                <c:pt idx="110">
                  <c:v>0.655208349</c:v>
                </c:pt>
                <c:pt idx="111">
                  <c:v>0.655324101</c:v>
                </c:pt>
                <c:pt idx="112">
                  <c:v>0.655439794</c:v>
                </c:pt>
                <c:pt idx="113">
                  <c:v>0.655555546</c:v>
                </c:pt>
                <c:pt idx="114">
                  <c:v>0.655671299</c:v>
                </c:pt>
                <c:pt idx="115">
                  <c:v>0.655787051</c:v>
                </c:pt>
                <c:pt idx="116">
                  <c:v>0.655902803</c:v>
                </c:pt>
                <c:pt idx="117">
                  <c:v>0.656018496</c:v>
                </c:pt>
                <c:pt idx="118">
                  <c:v>0.656134248</c:v>
                </c:pt>
                <c:pt idx="119">
                  <c:v>0.65625</c:v>
                </c:pt>
                <c:pt idx="120">
                  <c:v>0.656365752</c:v>
                </c:pt>
                <c:pt idx="121">
                  <c:v>0.656481504</c:v>
                </c:pt>
                <c:pt idx="122">
                  <c:v>0.656597197</c:v>
                </c:pt>
                <c:pt idx="123">
                  <c:v>0.656712949</c:v>
                </c:pt>
                <c:pt idx="124">
                  <c:v>0.656828701</c:v>
                </c:pt>
                <c:pt idx="125">
                  <c:v>0.656944454</c:v>
                </c:pt>
                <c:pt idx="126">
                  <c:v>0.657060206</c:v>
                </c:pt>
                <c:pt idx="127">
                  <c:v>0.6571759259259259</c:v>
                </c:pt>
                <c:pt idx="128">
                  <c:v>0.657291651</c:v>
                </c:pt>
                <c:pt idx="129">
                  <c:v>0.657407403</c:v>
                </c:pt>
                <c:pt idx="130">
                  <c:v>0.657523155</c:v>
                </c:pt>
                <c:pt idx="131">
                  <c:v>0.657638907</c:v>
                </c:pt>
                <c:pt idx="132">
                  <c:v>0.6577546</c:v>
                </c:pt>
                <c:pt idx="133">
                  <c:v>0.657870352</c:v>
                </c:pt>
                <c:pt idx="134">
                  <c:v>0.657986104</c:v>
                </c:pt>
                <c:pt idx="135">
                  <c:v>0.658101857</c:v>
                </c:pt>
                <c:pt idx="136">
                  <c:v>0.658217609</c:v>
                </c:pt>
                <c:pt idx="137">
                  <c:v>0.658333361</c:v>
                </c:pt>
                <c:pt idx="138">
                  <c:v>0.658449054</c:v>
                </c:pt>
                <c:pt idx="139">
                  <c:v>0.658564806</c:v>
                </c:pt>
                <c:pt idx="140">
                  <c:v>0.658680558</c:v>
                </c:pt>
                <c:pt idx="141">
                  <c:v>0.65879631</c:v>
                </c:pt>
                <c:pt idx="142">
                  <c:v>0.658912063</c:v>
                </c:pt>
                <c:pt idx="143">
                  <c:v>0.659027755</c:v>
                </c:pt>
                <c:pt idx="144">
                  <c:v>0.659143507</c:v>
                </c:pt>
                <c:pt idx="145">
                  <c:v>0.65925926</c:v>
                </c:pt>
                <c:pt idx="146">
                  <c:v>0.659375012</c:v>
                </c:pt>
                <c:pt idx="147">
                  <c:v>0.659490764</c:v>
                </c:pt>
                <c:pt idx="148">
                  <c:v>0.659606457</c:v>
                </c:pt>
                <c:pt idx="149">
                  <c:v>0.659722209</c:v>
                </c:pt>
                <c:pt idx="150">
                  <c:v>0.659837961</c:v>
                </c:pt>
                <c:pt idx="151">
                  <c:v>0.659953713</c:v>
                </c:pt>
                <c:pt idx="152">
                  <c:v>0.660069466</c:v>
                </c:pt>
                <c:pt idx="153">
                  <c:v>0.660185158</c:v>
                </c:pt>
                <c:pt idx="154">
                  <c:v>0.66030091</c:v>
                </c:pt>
                <c:pt idx="155">
                  <c:v>0.660416663</c:v>
                </c:pt>
                <c:pt idx="156">
                  <c:v>0.660532415</c:v>
                </c:pt>
                <c:pt idx="157">
                  <c:v>0.660648167</c:v>
                </c:pt>
                <c:pt idx="158">
                  <c:v>0.66076386</c:v>
                </c:pt>
                <c:pt idx="159">
                  <c:v>0.660879612</c:v>
                </c:pt>
                <c:pt idx="160">
                  <c:v>0.660995364</c:v>
                </c:pt>
                <c:pt idx="161">
                  <c:v>0.661111116</c:v>
                </c:pt>
                <c:pt idx="162">
                  <c:v>0.661226869</c:v>
                </c:pt>
                <c:pt idx="163">
                  <c:v>0.661342621</c:v>
                </c:pt>
                <c:pt idx="164">
                  <c:v>0.661458313</c:v>
                </c:pt>
                <c:pt idx="165">
                  <c:v>0.661574066</c:v>
                </c:pt>
                <c:pt idx="166">
                  <c:v>0.661689818</c:v>
                </c:pt>
                <c:pt idx="167">
                  <c:v>0.66180557</c:v>
                </c:pt>
                <c:pt idx="168">
                  <c:v>0.661921322</c:v>
                </c:pt>
                <c:pt idx="169">
                  <c:v>0.662037015</c:v>
                </c:pt>
                <c:pt idx="170">
                  <c:v>0.662152767</c:v>
                </c:pt>
                <c:pt idx="171">
                  <c:v>0.662268519</c:v>
                </c:pt>
                <c:pt idx="172">
                  <c:v>0.662384272</c:v>
                </c:pt>
                <c:pt idx="173">
                  <c:v>0.662500024</c:v>
                </c:pt>
                <c:pt idx="174">
                  <c:v>0.662615716</c:v>
                </c:pt>
                <c:pt idx="175">
                  <c:v>0.662731469</c:v>
                </c:pt>
                <c:pt idx="176">
                  <c:v>0.662847221</c:v>
                </c:pt>
                <c:pt idx="177">
                  <c:v>0.662962973</c:v>
                </c:pt>
                <c:pt idx="178">
                  <c:v>0.663078725</c:v>
                </c:pt>
                <c:pt idx="179">
                  <c:v>0.663194418</c:v>
                </c:pt>
                <c:pt idx="180">
                  <c:v>0.66331017</c:v>
                </c:pt>
                <c:pt idx="181">
                  <c:v>0.663425922</c:v>
                </c:pt>
                <c:pt idx="182">
                  <c:v>0.663541675</c:v>
                </c:pt>
                <c:pt idx="183">
                  <c:v>0.663657427</c:v>
                </c:pt>
                <c:pt idx="184">
                  <c:v>0.663773119</c:v>
                </c:pt>
                <c:pt idx="185">
                  <c:v>0.663888872</c:v>
                </c:pt>
                <c:pt idx="186">
                  <c:v>0.664004624</c:v>
                </c:pt>
                <c:pt idx="187">
                  <c:v>0.664120376</c:v>
                </c:pt>
                <c:pt idx="188">
                  <c:v>0.664236128</c:v>
                </c:pt>
                <c:pt idx="189">
                  <c:v>0.664351881</c:v>
                </c:pt>
                <c:pt idx="190">
                  <c:v>0.664467573</c:v>
                </c:pt>
                <c:pt idx="191">
                  <c:v>0.664583325</c:v>
                </c:pt>
                <c:pt idx="192">
                  <c:v>0.664699078</c:v>
                </c:pt>
                <c:pt idx="193">
                  <c:v>0.66481483</c:v>
                </c:pt>
                <c:pt idx="194">
                  <c:v>0.664930582</c:v>
                </c:pt>
                <c:pt idx="195">
                  <c:v>0.665046275</c:v>
                </c:pt>
                <c:pt idx="196">
                  <c:v>0.665162027</c:v>
                </c:pt>
                <c:pt idx="197">
                  <c:v>0.665277779</c:v>
                </c:pt>
                <c:pt idx="198">
                  <c:v>0.665393531</c:v>
                </c:pt>
                <c:pt idx="199">
                  <c:v>0.665509284</c:v>
                </c:pt>
                <c:pt idx="200">
                  <c:v>0.665624976</c:v>
                </c:pt>
                <c:pt idx="201">
                  <c:v>0.665740728</c:v>
                </c:pt>
                <c:pt idx="202">
                  <c:v>0.665856481</c:v>
                </c:pt>
                <c:pt idx="203">
                  <c:v>0.665972233</c:v>
                </c:pt>
                <c:pt idx="204">
                  <c:v>0.666087985</c:v>
                </c:pt>
                <c:pt idx="205">
                  <c:v>0.666203678</c:v>
                </c:pt>
                <c:pt idx="206">
                  <c:v>0.66631943</c:v>
                </c:pt>
                <c:pt idx="207">
                  <c:v>0.666435182</c:v>
                </c:pt>
                <c:pt idx="208">
                  <c:v>0.666550934</c:v>
                </c:pt>
                <c:pt idx="209">
                  <c:v>0.666666687</c:v>
                </c:pt>
                <c:pt idx="210">
                  <c:v>0.666782379</c:v>
                </c:pt>
                <c:pt idx="211">
                  <c:v>0.666898131</c:v>
                </c:pt>
                <c:pt idx="212">
                  <c:v>0.667013884</c:v>
                </c:pt>
                <c:pt idx="213">
                  <c:v>0.667129636</c:v>
                </c:pt>
                <c:pt idx="214">
                  <c:v>0.667245388</c:v>
                </c:pt>
                <c:pt idx="215">
                  <c:v>0.66736114</c:v>
                </c:pt>
                <c:pt idx="216">
                  <c:v>0.667476833</c:v>
                </c:pt>
                <c:pt idx="217">
                  <c:v>0.667592585</c:v>
                </c:pt>
                <c:pt idx="218">
                  <c:v>0.667708337</c:v>
                </c:pt>
                <c:pt idx="219">
                  <c:v>0.66782409</c:v>
                </c:pt>
                <c:pt idx="220">
                  <c:v>0.667939842</c:v>
                </c:pt>
                <c:pt idx="221">
                  <c:v>0.668055534</c:v>
                </c:pt>
                <c:pt idx="222">
                  <c:v>0.668171287</c:v>
                </c:pt>
                <c:pt idx="223">
                  <c:v>0.668287039</c:v>
                </c:pt>
                <c:pt idx="224">
                  <c:v>0.668402791</c:v>
                </c:pt>
                <c:pt idx="225">
                  <c:v>0.668518543</c:v>
                </c:pt>
                <c:pt idx="226">
                  <c:v>0.668634236</c:v>
                </c:pt>
                <c:pt idx="227">
                  <c:v>0.668749988</c:v>
                </c:pt>
                <c:pt idx="228">
                  <c:v>0.66886574</c:v>
                </c:pt>
                <c:pt idx="229">
                  <c:v>0.668981493</c:v>
                </c:pt>
                <c:pt idx="230">
                  <c:v>0.669097245</c:v>
                </c:pt>
                <c:pt idx="231">
                  <c:v>0.669212937</c:v>
                </c:pt>
                <c:pt idx="232">
                  <c:v>0.66932869</c:v>
                </c:pt>
                <c:pt idx="233">
                  <c:v>0.669444442</c:v>
                </c:pt>
                <c:pt idx="234">
                  <c:v>0.669560194</c:v>
                </c:pt>
                <c:pt idx="235">
                  <c:v>0.669675946</c:v>
                </c:pt>
                <c:pt idx="236">
                  <c:v>0.669791639</c:v>
                </c:pt>
                <c:pt idx="237">
                  <c:v>0.669907391</c:v>
                </c:pt>
                <c:pt idx="238">
                  <c:v>0.670023143</c:v>
                </c:pt>
                <c:pt idx="239">
                  <c:v>0.670138896</c:v>
                </c:pt>
                <c:pt idx="240">
                  <c:v>0.670254648</c:v>
                </c:pt>
                <c:pt idx="241">
                  <c:v>0.6703704</c:v>
                </c:pt>
                <c:pt idx="242">
                  <c:v>0.670486093</c:v>
                </c:pt>
                <c:pt idx="243">
                  <c:v>0.670601845</c:v>
                </c:pt>
                <c:pt idx="244">
                  <c:v>0.670717597</c:v>
                </c:pt>
                <c:pt idx="245">
                  <c:v>0.670833349</c:v>
                </c:pt>
                <c:pt idx="246">
                  <c:v>0.670949101</c:v>
                </c:pt>
                <c:pt idx="247">
                  <c:v>0.671064794</c:v>
                </c:pt>
                <c:pt idx="248">
                  <c:v>0.671180546</c:v>
                </c:pt>
                <c:pt idx="249">
                  <c:v>0.671296299</c:v>
                </c:pt>
                <c:pt idx="250">
                  <c:v>0.671412051</c:v>
                </c:pt>
                <c:pt idx="251">
                  <c:v>0.671527803</c:v>
                </c:pt>
                <c:pt idx="252">
                  <c:v>0.671643496</c:v>
                </c:pt>
                <c:pt idx="253">
                  <c:v>0.671759248</c:v>
                </c:pt>
                <c:pt idx="254">
                  <c:v>0.671875</c:v>
                </c:pt>
                <c:pt idx="255">
                  <c:v>0.671990752</c:v>
                </c:pt>
                <c:pt idx="256">
                  <c:v>0.672106504</c:v>
                </c:pt>
                <c:pt idx="257">
                  <c:v>0.672222197</c:v>
                </c:pt>
                <c:pt idx="258">
                  <c:v>0.672337949</c:v>
                </c:pt>
                <c:pt idx="259">
                  <c:v>0.672453701</c:v>
                </c:pt>
                <c:pt idx="260">
                  <c:v>0.672569454</c:v>
                </c:pt>
                <c:pt idx="261">
                  <c:v>0.672685206</c:v>
                </c:pt>
                <c:pt idx="262">
                  <c:v>0.672800899</c:v>
                </c:pt>
                <c:pt idx="263">
                  <c:v>0.672916651</c:v>
                </c:pt>
                <c:pt idx="264">
                  <c:v>0.673032403</c:v>
                </c:pt>
                <c:pt idx="265">
                  <c:v>0.673148155</c:v>
                </c:pt>
                <c:pt idx="266">
                  <c:v>0.673263907</c:v>
                </c:pt>
                <c:pt idx="267">
                  <c:v>0.6733796</c:v>
                </c:pt>
                <c:pt idx="268">
                  <c:v>0.673495352</c:v>
                </c:pt>
                <c:pt idx="269">
                  <c:v>0.673611104</c:v>
                </c:pt>
                <c:pt idx="270">
                  <c:v>0.673726857</c:v>
                </c:pt>
                <c:pt idx="271">
                  <c:v>0.673842609</c:v>
                </c:pt>
                <c:pt idx="272">
                  <c:v>0.673958361</c:v>
                </c:pt>
                <c:pt idx="273">
                  <c:v>0.674074054</c:v>
                </c:pt>
                <c:pt idx="274">
                  <c:v>0.674189806</c:v>
                </c:pt>
                <c:pt idx="275">
                  <c:v>0.674305558</c:v>
                </c:pt>
                <c:pt idx="276">
                  <c:v>0.67442131</c:v>
                </c:pt>
                <c:pt idx="277">
                  <c:v>0.674537063</c:v>
                </c:pt>
                <c:pt idx="278">
                  <c:v>0.674652755</c:v>
                </c:pt>
                <c:pt idx="279">
                  <c:v>0.674768507</c:v>
                </c:pt>
                <c:pt idx="280">
                  <c:v>0.67488426</c:v>
                </c:pt>
                <c:pt idx="281">
                  <c:v>0.675000012</c:v>
                </c:pt>
                <c:pt idx="282">
                  <c:v>0.675115764</c:v>
                </c:pt>
                <c:pt idx="283">
                  <c:v>0.675231457</c:v>
                </c:pt>
                <c:pt idx="284">
                  <c:v>0.675347209</c:v>
                </c:pt>
                <c:pt idx="285">
                  <c:v>0.675462961</c:v>
                </c:pt>
                <c:pt idx="286">
                  <c:v>0.675578713</c:v>
                </c:pt>
                <c:pt idx="287">
                  <c:v>0.675694466</c:v>
                </c:pt>
                <c:pt idx="288">
                  <c:v>0.675810158</c:v>
                </c:pt>
                <c:pt idx="289">
                  <c:v>0.67592591</c:v>
                </c:pt>
                <c:pt idx="290">
                  <c:v>0.676041663</c:v>
                </c:pt>
                <c:pt idx="291">
                  <c:v>0.676157415</c:v>
                </c:pt>
                <c:pt idx="292">
                  <c:v>0.676273167</c:v>
                </c:pt>
                <c:pt idx="293">
                  <c:v>0.67638886</c:v>
                </c:pt>
                <c:pt idx="294">
                  <c:v>0.676504612</c:v>
                </c:pt>
                <c:pt idx="295">
                  <c:v>0.676620364</c:v>
                </c:pt>
                <c:pt idx="296">
                  <c:v>0.676736116</c:v>
                </c:pt>
                <c:pt idx="297">
                  <c:v>0.676851869</c:v>
                </c:pt>
                <c:pt idx="298">
                  <c:v>0.676967621</c:v>
                </c:pt>
                <c:pt idx="299">
                  <c:v>0.677083313</c:v>
                </c:pt>
                <c:pt idx="300">
                  <c:v>0.677199066</c:v>
                </c:pt>
                <c:pt idx="301">
                  <c:v>0.677314818</c:v>
                </c:pt>
                <c:pt idx="302">
                  <c:v>0.67743057</c:v>
                </c:pt>
                <c:pt idx="303">
                  <c:v>0.677546322</c:v>
                </c:pt>
                <c:pt idx="304">
                  <c:v>0.677662015</c:v>
                </c:pt>
                <c:pt idx="305">
                  <c:v>0.677777767</c:v>
                </c:pt>
                <c:pt idx="306">
                  <c:v>0.677893519</c:v>
                </c:pt>
                <c:pt idx="307">
                  <c:v>0.678009272</c:v>
                </c:pt>
                <c:pt idx="308">
                  <c:v>0.678125024</c:v>
                </c:pt>
                <c:pt idx="309">
                  <c:v>0.678240716</c:v>
                </c:pt>
                <c:pt idx="310">
                  <c:v>0.678356469</c:v>
                </c:pt>
                <c:pt idx="311">
                  <c:v>0.678472221</c:v>
                </c:pt>
                <c:pt idx="312">
                  <c:v>0.678587973</c:v>
                </c:pt>
                <c:pt idx="313">
                  <c:v>0.678703725</c:v>
                </c:pt>
                <c:pt idx="314">
                  <c:v>0.678819418</c:v>
                </c:pt>
                <c:pt idx="315">
                  <c:v>0.67893517</c:v>
                </c:pt>
                <c:pt idx="316">
                  <c:v>0.679050922</c:v>
                </c:pt>
                <c:pt idx="317">
                  <c:v>0.679166675</c:v>
                </c:pt>
                <c:pt idx="318">
                  <c:v>0.679282427</c:v>
                </c:pt>
                <c:pt idx="319">
                  <c:v>0.679398119</c:v>
                </c:pt>
                <c:pt idx="320">
                  <c:v>0.679513872</c:v>
                </c:pt>
                <c:pt idx="321">
                  <c:v>0.679629624</c:v>
                </c:pt>
                <c:pt idx="322">
                  <c:v>0.679745376</c:v>
                </c:pt>
                <c:pt idx="323">
                  <c:v>0.679861128</c:v>
                </c:pt>
                <c:pt idx="324">
                  <c:v>0.679976881</c:v>
                </c:pt>
                <c:pt idx="325">
                  <c:v>0.680092573</c:v>
                </c:pt>
                <c:pt idx="326">
                  <c:v>0.680208325</c:v>
                </c:pt>
                <c:pt idx="327">
                  <c:v>0.680324078</c:v>
                </c:pt>
                <c:pt idx="328">
                  <c:v>0.68043983</c:v>
                </c:pt>
                <c:pt idx="329">
                  <c:v>0.680555582</c:v>
                </c:pt>
                <c:pt idx="330">
                  <c:v>0.680671275</c:v>
                </c:pt>
                <c:pt idx="331">
                  <c:v>0.680787027</c:v>
                </c:pt>
                <c:pt idx="332">
                  <c:v>0.680902779</c:v>
                </c:pt>
                <c:pt idx="333">
                  <c:v>0.681018531</c:v>
                </c:pt>
                <c:pt idx="334">
                  <c:v>0.681134284</c:v>
                </c:pt>
                <c:pt idx="335">
                  <c:v>0.681249976</c:v>
                </c:pt>
                <c:pt idx="336">
                  <c:v>0.681365728</c:v>
                </c:pt>
                <c:pt idx="337">
                  <c:v>0.681481481</c:v>
                </c:pt>
                <c:pt idx="338">
                  <c:v>0.681597233</c:v>
                </c:pt>
                <c:pt idx="339">
                  <c:v>0.681712985</c:v>
                </c:pt>
                <c:pt idx="340">
                  <c:v>0.681828678</c:v>
                </c:pt>
                <c:pt idx="341">
                  <c:v>0.68194443</c:v>
                </c:pt>
                <c:pt idx="342">
                  <c:v>0.682060182</c:v>
                </c:pt>
                <c:pt idx="343">
                  <c:v>0.682175934</c:v>
                </c:pt>
                <c:pt idx="344">
                  <c:v>0.682291687</c:v>
                </c:pt>
                <c:pt idx="345">
                  <c:v>0.682407379</c:v>
                </c:pt>
                <c:pt idx="346">
                  <c:v>0.682523131</c:v>
                </c:pt>
                <c:pt idx="347">
                  <c:v>0.682638884</c:v>
                </c:pt>
                <c:pt idx="348">
                  <c:v>0.682754636</c:v>
                </c:pt>
                <c:pt idx="349">
                  <c:v>0.682870388</c:v>
                </c:pt>
                <c:pt idx="350">
                  <c:v>0.68298614</c:v>
                </c:pt>
                <c:pt idx="351">
                  <c:v>0.683101833</c:v>
                </c:pt>
                <c:pt idx="352">
                  <c:v>0.683217585</c:v>
                </c:pt>
                <c:pt idx="353">
                  <c:v>0.683333337</c:v>
                </c:pt>
                <c:pt idx="354">
                  <c:v>0.68344909</c:v>
                </c:pt>
                <c:pt idx="355">
                  <c:v>0.683564842</c:v>
                </c:pt>
                <c:pt idx="356">
                  <c:v>0.683680534</c:v>
                </c:pt>
                <c:pt idx="357">
                  <c:v>0.683796287</c:v>
                </c:pt>
                <c:pt idx="358">
                  <c:v>0.683912039</c:v>
                </c:pt>
                <c:pt idx="359">
                  <c:v>0.684027791</c:v>
                </c:pt>
                <c:pt idx="360">
                  <c:v>0.684143543</c:v>
                </c:pt>
                <c:pt idx="361">
                  <c:v>0.684259236</c:v>
                </c:pt>
                <c:pt idx="362">
                  <c:v>0.684374988</c:v>
                </c:pt>
                <c:pt idx="363">
                  <c:v>0.68449074</c:v>
                </c:pt>
                <c:pt idx="364">
                  <c:v>0.684606493</c:v>
                </c:pt>
                <c:pt idx="365">
                  <c:v>0.684722245</c:v>
                </c:pt>
                <c:pt idx="366">
                  <c:v>0.684837937</c:v>
                </c:pt>
                <c:pt idx="367">
                  <c:v>0.68495369</c:v>
                </c:pt>
                <c:pt idx="368">
                  <c:v>0.685069442</c:v>
                </c:pt>
                <c:pt idx="369">
                  <c:v>0.685185194</c:v>
                </c:pt>
                <c:pt idx="370">
                  <c:v>0.685300946</c:v>
                </c:pt>
                <c:pt idx="371">
                  <c:v>0.685416639</c:v>
                </c:pt>
                <c:pt idx="372">
                  <c:v>0.685532391</c:v>
                </c:pt>
                <c:pt idx="373">
                  <c:v>0.685648143</c:v>
                </c:pt>
                <c:pt idx="374">
                  <c:v>0.685763896</c:v>
                </c:pt>
                <c:pt idx="375">
                  <c:v>0.685879648</c:v>
                </c:pt>
                <c:pt idx="376">
                  <c:v>0.6859954</c:v>
                </c:pt>
                <c:pt idx="377">
                  <c:v>0.686111093</c:v>
                </c:pt>
                <c:pt idx="378">
                  <c:v>0.686226845</c:v>
                </c:pt>
                <c:pt idx="379">
                  <c:v>0.686342597</c:v>
                </c:pt>
                <c:pt idx="380">
                  <c:v>0.686458349</c:v>
                </c:pt>
                <c:pt idx="381">
                  <c:v>0.686574101</c:v>
                </c:pt>
                <c:pt idx="382">
                  <c:v>0.686689794</c:v>
                </c:pt>
                <c:pt idx="383">
                  <c:v>0.686805546</c:v>
                </c:pt>
                <c:pt idx="384">
                  <c:v>0.686921299</c:v>
                </c:pt>
                <c:pt idx="385">
                  <c:v>0.687037051</c:v>
                </c:pt>
                <c:pt idx="386">
                  <c:v>0.687152803</c:v>
                </c:pt>
                <c:pt idx="387">
                  <c:v>0.687268496</c:v>
                </c:pt>
                <c:pt idx="388">
                  <c:v>0.687384248</c:v>
                </c:pt>
                <c:pt idx="389">
                  <c:v>0.6875</c:v>
                </c:pt>
                <c:pt idx="390">
                  <c:v>0.687615752</c:v>
                </c:pt>
                <c:pt idx="391">
                  <c:v>0.687731504</c:v>
                </c:pt>
                <c:pt idx="392">
                  <c:v>0.687847197</c:v>
                </c:pt>
                <c:pt idx="393">
                  <c:v>0.687962949</c:v>
                </c:pt>
                <c:pt idx="394">
                  <c:v>0.688078701</c:v>
                </c:pt>
                <c:pt idx="395">
                  <c:v>0.688194454</c:v>
                </c:pt>
                <c:pt idx="396">
                  <c:v>0.688310206</c:v>
                </c:pt>
                <c:pt idx="397">
                  <c:v>0.688425899</c:v>
                </c:pt>
                <c:pt idx="398">
                  <c:v>0.688541651</c:v>
                </c:pt>
                <c:pt idx="399">
                  <c:v>0.688657403</c:v>
                </c:pt>
                <c:pt idx="400">
                  <c:v>0.688773155</c:v>
                </c:pt>
                <c:pt idx="401">
                  <c:v>0.688888907</c:v>
                </c:pt>
                <c:pt idx="402">
                  <c:v>0.6890046</c:v>
                </c:pt>
                <c:pt idx="403">
                  <c:v>0.689120352</c:v>
                </c:pt>
                <c:pt idx="404">
                  <c:v>0.689236104</c:v>
                </c:pt>
                <c:pt idx="405">
                  <c:v>0.689351857</c:v>
                </c:pt>
                <c:pt idx="406">
                  <c:v>0.689467609</c:v>
                </c:pt>
                <c:pt idx="407">
                  <c:v>0.689583361</c:v>
                </c:pt>
                <c:pt idx="408">
                  <c:v>0.689699054</c:v>
                </c:pt>
                <c:pt idx="409">
                  <c:v>0.689814806</c:v>
                </c:pt>
                <c:pt idx="410">
                  <c:v>0.689930558</c:v>
                </c:pt>
                <c:pt idx="411">
                  <c:v>0.69004631</c:v>
                </c:pt>
                <c:pt idx="412">
                  <c:v>0.690162063</c:v>
                </c:pt>
                <c:pt idx="413">
                  <c:v>0.690277755</c:v>
                </c:pt>
                <c:pt idx="414">
                  <c:v>0.690393507</c:v>
                </c:pt>
                <c:pt idx="415">
                  <c:v>0.69050926</c:v>
                </c:pt>
                <c:pt idx="416">
                  <c:v>0.690625012</c:v>
                </c:pt>
                <c:pt idx="417">
                  <c:v>0.690740764</c:v>
                </c:pt>
                <c:pt idx="418">
                  <c:v>0.690856457</c:v>
                </c:pt>
                <c:pt idx="419">
                  <c:v>0.690972209</c:v>
                </c:pt>
                <c:pt idx="420">
                  <c:v>0.691087961</c:v>
                </c:pt>
                <c:pt idx="421">
                  <c:v>0.691203713</c:v>
                </c:pt>
                <c:pt idx="422">
                  <c:v>0.691319466</c:v>
                </c:pt>
                <c:pt idx="423">
                  <c:v>0.691435158</c:v>
                </c:pt>
                <c:pt idx="424">
                  <c:v>0.69155091</c:v>
                </c:pt>
                <c:pt idx="425">
                  <c:v>0.691666663</c:v>
                </c:pt>
                <c:pt idx="426">
                  <c:v>0.691782415</c:v>
                </c:pt>
                <c:pt idx="427">
                  <c:v>0.691898167</c:v>
                </c:pt>
                <c:pt idx="428">
                  <c:v>0.69201386</c:v>
                </c:pt>
                <c:pt idx="429">
                  <c:v>0.692129612</c:v>
                </c:pt>
                <c:pt idx="430">
                  <c:v>0.692245364</c:v>
                </c:pt>
                <c:pt idx="431">
                  <c:v>0.692361116</c:v>
                </c:pt>
                <c:pt idx="432">
                  <c:v>0.692476869</c:v>
                </c:pt>
                <c:pt idx="433">
                  <c:v>0.692523122</c:v>
                </c:pt>
              </c:strCache>
            </c:strRef>
          </c:xVal>
          <c:yVal>
            <c:numRef>
              <c:f>Data!$Q$9:$Q$442</c:f>
              <c:numCache>
                <c:ptCount val="434"/>
                <c:pt idx="0">
                  <c:v>2.256</c:v>
                </c:pt>
                <c:pt idx="1">
                  <c:v>2.257</c:v>
                </c:pt>
                <c:pt idx="2">
                  <c:v>2.105</c:v>
                </c:pt>
                <c:pt idx="3">
                  <c:v>2.186</c:v>
                </c:pt>
                <c:pt idx="4">
                  <c:v>2.126</c:v>
                </c:pt>
                <c:pt idx="5">
                  <c:v>2.35</c:v>
                </c:pt>
                <c:pt idx="6">
                  <c:v>2.256</c:v>
                </c:pt>
                <c:pt idx="7">
                  <c:v>2.196</c:v>
                </c:pt>
                <c:pt idx="8">
                  <c:v>2.186</c:v>
                </c:pt>
                <c:pt idx="9">
                  <c:v>2.324</c:v>
                </c:pt>
                <c:pt idx="10">
                  <c:v>2.298</c:v>
                </c:pt>
                <c:pt idx="11">
                  <c:v>2.295</c:v>
                </c:pt>
                <c:pt idx="12">
                  <c:v>2.146</c:v>
                </c:pt>
                <c:pt idx="13">
                  <c:v>2.381</c:v>
                </c:pt>
                <c:pt idx="14">
                  <c:v>2.206</c:v>
                </c:pt>
                <c:pt idx="15">
                  <c:v>2.421</c:v>
                </c:pt>
                <c:pt idx="16">
                  <c:v>2.199</c:v>
                </c:pt>
                <c:pt idx="17">
                  <c:v>2.144</c:v>
                </c:pt>
                <c:pt idx="18">
                  <c:v>2.421</c:v>
                </c:pt>
                <c:pt idx="19">
                  <c:v>2.295</c:v>
                </c:pt>
                <c:pt idx="20">
                  <c:v>2.256</c:v>
                </c:pt>
                <c:pt idx="21">
                  <c:v>2.166</c:v>
                </c:pt>
                <c:pt idx="22">
                  <c:v>2.256</c:v>
                </c:pt>
                <c:pt idx="23">
                  <c:v>2.078</c:v>
                </c:pt>
                <c:pt idx="24">
                  <c:v>2.105</c:v>
                </c:pt>
                <c:pt idx="25">
                  <c:v>2.225</c:v>
                </c:pt>
                <c:pt idx="26">
                  <c:v>1.9</c:v>
                </c:pt>
                <c:pt idx="27">
                  <c:v>2.077</c:v>
                </c:pt>
                <c:pt idx="28">
                  <c:v>2.216</c:v>
                </c:pt>
                <c:pt idx="29">
                  <c:v>2.194</c:v>
                </c:pt>
                <c:pt idx="30">
                  <c:v>2.246</c:v>
                </c:pt>
                <c:pt idx="31">
                  <c:v>2.157</c:v>
                </c:pt>
                <c:pt idx="32">
                  <c:v>2.296</c:v>
                </c:pt>
                <c:pt idx="33">
                  <c:v>1.996</c:v>
                </c:pt>
                <c:pt idx="34">
                  <c:v>2.441</c:v>
                </c:pt>
                <c:pt idx="35">
                  <c:v>2.106</c:v>
                </c:pt>
                <c:pt idx="36">
                  <c:v>2.186</c:v>
                </c:pt>
                <c:pt idx="37">
                  <c:v>2.037</c:v>
                </c:pt>
                <c:pt idx="38">
                  <c:v>2.097</c:v>
                </c:pt>
                <c:pt idx="39">
                  <c:v>2.056</c:v>
                </c:pt>
                <c:pt idx="40">
                  <c:v>2.136</c:v>
                </c:pt>
                <c:pt idx="41">
                  <c:v>2.175</c:v>
                </c:pt>
                <c:pt idx="42">
                  <c:v>2.215</c:v>
                </c:pt>
                <c:pt idx="43">
                  <c:v>1.951</c:v>
                </c:pt>
                <c:pt idx="44">
                  <c:v>2.064</c:v>
                </c:pt>
                <c:pt idx="45">
                  <c:v>2.144</c:v>
                </c:pt>
                <c:pt idx="46">
                  <c:v>2.128</c:v>
                </c:pt>
                <c:pt idx="47">
                  <c:v>2.137</c:v>
                </c:pt>
                <c:pt idx="48">
                  <c:v>2.322</c:v>
                </c:pt>
                <c:pt idx="49">
                  <c:v>2.245</c:v>
                </c:pt>
                <c:pt idx="50">
                  <c:v>2.106</c:v>
                </c:pt>
                <c:pt idx="51">
                  <c:v>2.065</c:v>
                </c:pt>
                <c:pt idx="52">
                  <c:v>2.51</c:v>
                </c:pt>
                <c:pt idx="53">
                  <c:v>2.078</c:v>
                </c:pt>
                <c:pt idx="54">
                  <c:v>2.099</c:v>
                </c:pt>
                <c:pt idx="55">
                  <c:v>2.216</c:v>
                </c:pt>
                <c:pt idx="56">
                  <c:v>2.136</c:v>
                </c:pt>
                <c:pt idx="57">
                  <c:v>2.216</c:v>
                </c:pt>
                <c:pt idx="58">
                  <c:v>1.941</c:v>
                </c:pt>
                <c:pt idx="59">
                  <c:v>2.331</c:v>
                </c:pt>
                <c:pt idx="60">
                  <c:v>2.411</c:v>
                </c:pt>
                <c:pt idx="61">
                  <c:v>2.341</c:v>
                </c:pt>
                <c:pt idx="62">
                  <c:v>2.363</c:v>
                </c:pt>
                <c:pt idx="63">
                  <c:v>2.144</c:v>
                </c:pt>
                <c:pt idx="64">
                  <c:v>2.104</c:v>
                </c:pt>
                <c:pt idx="65">
                  <c:v>2.621</c:v>
                </c:pt>
                <c:pt idx="66">
                  <c:v>2.207</c:v>
                </c:pt>
                <c:pt idx="67">
                  <c:v>2.331</c:v>
                </c:pt>
                <c:pt idx="68">
                  <c:v>2.449</c:v>
                </c:pt>
                <c:pt idx="69">
                  <c:v>2.256</c:v>
                </c:pt>
                <c:pt idx="70">
                  <c:v>2.246</c:v>
                </c:pt>
                <c:pt idx="71">
                  <c:v>2.521</c:v>
                </c:pt>
                <c:pt idx="72">
                  <c:v>2.285</c:v>
                </c:pt>
                <c:pt idx="73">
                  <c:v>2.611</c:v>
                </c:pt>
                <c:pt idx="74">
                  <c:v>2.611</c:v>
                </c:pt>
                <c:pt idx="75">
                  <c:v>2.631</c:v>
                </c:pt>
                <c:pt idx="76">
                  <c:v>2.997</c:v>
                </c:pt>
                <c:pt idx="77">
                  <c:v>2.696</c:v>
                </c:pt>
                <c:pt idx="78">
                  <c:v>2.877</c:v>
                </c:pt>
                <c:pt idx="79">
                  <c:v>2.936</c:v>
                </c:pt>
                <c:pt idx="80">
                  <c:v>2.746</c:v>
                </c:pt>
                <c:pt idx="81">
                  <c:v>2.876</c:v>
                </c:pt>
                <c:pt idx="82">
                  <c:v>2.936</c:v>
                </c:pt>
                <c:pt idx="83">
                  <c:v>2.887</c:v>
                </c:pt>
                <c:pt idx="84">
                  <c:v>3.116</c:v>
                </c:pt>
                <c:pt idx="85">
                  <c:v>2.906</c:v>
                </c:pt>
                <c:pt idx="86">
                  <c:v>3.116</c:v>
                </c:pt>
                <c:pt idx="87">
                  <c:v>3.037</c:v>
                </c:pt>
                <c:pt idx="88">
                  <c:v>3.116</c:v>
                </c:pt>
                <c:pt idx="89">
                  <c:v>2.847</c:v>
                </c:pt>
                <c:pt idx="90">
                  <c:v>3.024</c:v>
                </c:pt>
                <c:pt idx="91">
                  <c:v>2.919</c:v>
                </c:pt>
                <c:pt idx="92">
                  <c:v>2.936</c:v>
                </c:pt>
                <c:pt idx="93">
                  <c:v>2.837</c:v>
                </c:pt>
                <c:pt idx="94">
                  <c:v>2.927</c:v>
                </c:pt>
                <c:pt idx="95">
                  <c:v>3.056</c:v>
                </c:pt>
                <c:pt idx="96">
                  <c:v>2.886</c:v>
                </c:pt>
                <c:pt idx="97">
                  <c:v>3.206</c:v>
                </c:pt>
                <c:pt idx="98">
                  <c:v>3.076</c:v>
                </c:pt>
                <c:pt idx="99">
                  <c:v>3.215</c:v>
                </c:pt>
                <c:pt idx="100">
                  <c:v>2.897</c:v>
                </c:pt>
                <c:pt idx="101">
                  <c:v>3.036</c:v>
                </c:pt>
                <c:pt idx="102">
                  <c:v>3.006</c:v>
                </c:pt>
                <c:pt idx="103">
                  <c:v>3.321</c:v>
                </c:pt>
                <c:pt idx="104">
                  <c:v>2.846</c:v>
                </c:pt>
                <c:pt idx="105">
                  <c:v>3.184</c:v>
                </c:pt>
                <c:pt idx="106">
                  <c:v>3.136</c:v>
                </c:pt>
                <c:pt idx="107">
                  <c:v>3.246</c:v>
                </c:pt>
                <c:pt idx="108">
                  <c:v>2.983</c:v>
                </c:pt>
                <c:pt idx="109">
                  <c:v>3.156</c:v>
                </c:pt>
                <c:pt idx="110">
                  <c:v>2.363</c:v>
                </c:pt>
                <c:pt idx="111">
                  <c:v>2.441</c:v>
                </c:pt>
                <c:pt idx="112">
                  <c:v>2.539</c:v>
                </c:pt>
                <c:pt idx="113">
                  <c:v>2.245</c:v>
                </c:pt>
                <c:pt idx="114">
                  <c:v>2.363</c:v>
                </c:pt>
                <c:pt idx="115">
                  <c:v>2.441</c:v>
                </c:pt>
                <c:pt idx="116">
                  <c:v>2.539</c:v>
                </c:pt>
                <c:pt idx="117">
                  <c:v>2.245</c:v>
                </c:pt>
                <c:pt idx="118">
                  <c:v>2.363</c:v>
                </c:pt>
                <c:pt idx="119">
                  <c:v>2.441</c:v>
                </c:pt>
                <c:pt idx="120">
                  <c:v>2.539</c:v>
                </c:pt>
                <c:pt idx="121">
                  <c:v>2.245</c:v>
                </c:pt>
                <c:pt idx="122">
                  <c:v>2.798</c:v>
                </c:pt>
                <c:pt idx="123">
                  <c:v>2.42</c:v>
                </c:pt>
                <c:pt idx="124">
                  <c:v>2.225</c:v>
                </c:pt>
                <c:pt idx="125">
                  <c:v>2.777</c:v>
                </c:pt>
                <c:pt idx="126">
                  <c:v>2.646</c:v>
                </c:pt>
                <c:pt idx="127">
                  <c:v>2.966</c:v>
                </c:pt>
                <c:pt idx="128">
                  <c:v>2.677</c:v>
                </c:pt>
                <c:pt idx="129">
                  <c:v>3.116</c:v>
                </c:pt>
                <c:pt idx="130">
                  <c:v>2.985</c:v>
                </c:pt>
                <c:pt idx="131">
                  <c:v>2.879</c:v>
                </c:pt>
                <c:pt idx="132">
                  <c:v>3.186</c:v>
                </c:pt>
                <c:pt idx="133">
                  <c:v>2.806</c:v>
                </c:pt>
                <c:pt idx="134">
                  <c:v>3.332</c:v>
                </c:pt>
                <c:pt idx="135">
                  <c:v>3.084</c:v>
                </c:pt>
                <c:pt idx="136">
                  <c:v>3.247</c:v>
                </c:pt>
                <c:pt idx="137">
                  <c:v>2.984</c:v>
                </c:pt>
                <c:pt idx="138">
                  <c:v>3.401</c:v>
                </c:pt>
                <c:pt idx="139">
                  <c:v>3.166</c:v>
                </c:pt>
                <c:pt idx="140">
                  <c:v>3.491</c:v>
                </c:pt>
                <c:pt idx="141">
                  <c:v>3.272</c:v>
                </c:pt>
                <c:pt idx="142">
                  <c:v>3.095</c:v>
                </c:pt>
                <c:pt idx="143">
                  <c:v>3.58</c:v>
                </c:pt>
                <c:pt idx="144">
                  <c:v>3.3</c:v>
                </c:pt>
                <c:pt idx="145">
                  <c:v>3.085</c:v>
                </c:pt>
                <c:pt idx="146">
                  <c:v>3.115</c:v>
                </c:pt>
                <c:pt idx="147">
                  <c:v>2.906</c:v>
                </c:pt>
                <c:pt idx="148">
                  <c:v>3.5</c:v>
                </c:pt>
                <c:pt idx="149">
                  <c:v>3.331</c:v>
                </c:pt>
                <c:pt idx="150">
                  <c:v>3.144</c:v>
                </c:pt>
                <c:pt idx="151">
                  <c:v>3.401</c:v>
                </c:pt>
                <c:pt idx="152">
                  <c:v>3.521</c:v>
                </c:pt>
                <c:pt idx="153">
                  <c:v>3.144</c:v>
                </c:pt>
                <c:pt idx="154">
                  <c:v>3.351</c:v>
                </c:pt>
                <c:pt idx="155">
                  <c:v>3.116</c:v>
                </c:pt>
                <c:pt idx="156">
                  <c:v>3.874</c:v>
                </c:pt>
                <c:pt idx="157">
                  <c:v>2.936</c:v>
                </c:pt>
                <c:pt idx="158">
                  <c:v>3.392</c:v>
                </c:pt>
                <c:pt idx="159">
                  <c:v>3.125</c:v>
                </c:pt>
                <c:pt idx="160">
                  <c:v>2.985</c:v>
                </c:pt>
                <c:pt idx="161">
                  <c:v>3.254</c:v>
                </c:pt>
                <c:pt idx="162">
                  <c:v>3.579</c:v>
                </c:pt>
                <c:pt idx="163">
                  <c:v>3.136</c:v>
                </c:pt>
                <c:pt idx="164">
                  <c:v>3.361</c:v>
                </c:pt>
                <c:pt idx="165">
                  <c:v>3.264</c:v>
                </c:pt>
                <c:pt idx="166">
                  <c:v>3.244</c:v>
                </c:pt>
                <c:pt idx="167">
                  <c:v>3.281</c:v>
                </c:pt>
                <c:pt idx="168">
                  <c:v>3.379</c:v>
                </c:pt>
                <c:pt idx="169">
                  <c:v>3.145</c:v>
                </c:pt>
                <c:pt idx="170">
                  <c:v>3.351</c:v>
                </c:pt>
                <c:pt idx="171">
                  <c:v>3.145</c:v>
                </c:pt>
                <c:pt idx="172">
                  <c:v>3.116</c:v>
                </c:pt>
                <c:pt idx="173">
                  <c:v>3.164</c:v>
                </c:pt>
                <c:pt idx="174">
                  <c:v>3.104</c:v>
                </c:pt>
                <c:pt idx="175">
                  <c:v>3.076</c:v>
                </c:pt>
                <c:pt idx="176">
                  <c:v>3.281</c:v>
                </c:pt>
                <c:pt idx="177">
                  <c:v>3.135</c:v>
                </c:pt>
                <c:pt idx="178">
                  <c:v>3.281</c:v>
                </c:pt>
                <c:pt idx="179">
                  <c:v>3.134</c:v>
                </c:pt>
                <c:pt idx="180">
                  <c:v>3.215</c:v>
                </c:pt>
                <c:pt idx="181">
                  <c:v>3.321</c:v>
                </c:pt>
                <c:pt idx="182">
                  <c:v>3.223</c:v>
                </c:pt>
                <c:pt idx="183">
                  <c:v>3.145</c:v>
                </c:pt>
                <c:pt idx="184">
                  <c:v>2.916</c:v>
                </c:pt>
                <c:pt idx="185">
                  <c:v>3.244</c:v>
                </c:pt>
                <c:pt idx="186">
                  <c:v>3.331</c:v>
                </c:pt>
                <c:pt idx="187">
                  <c:v>3.291</c:v>
                </c:pt>
                <c:pt idx="188">
                  <c:v>3.321</c:v>
                </c:pt>
                <c:pt idx="189">
                  <c:v>3.195</c:v>
                </c:pt>
                <c:pt idx="190">
                  <c:v>3.313</c:v>
                </c:pt>
                <c:pt idx="191">
                  <c:v>3.291</c:v>
                </c:pt>
                <c:pt idx="192">
                  <c:v>3.215</c:v>
                </c:pt>
                <c:pt idx="193">
                  <c:v>3.281</c:v>
                </c:pt>
                <c:pt idx="194">
                  <c:v>2.985</c:v>
                </c:pt>
                <c:pt idx="195">
                  <c:v>3.184</c:v>
                </c:pt>
                <c:pt idx="196">
                  <c:v>3.096</c:v>
                </c:pt>
                <c:pt idx="197">
                  <c:v>3.3</c:v>
                </c:pt>
                <c:pt idx="198">
                  <c:v>3.085</c:v>
                </c:pt>
                <c:pt idx="199">
                  <c:v>3.235</c:v>
                </c:pt>
                <c:pt idx="200">
                  <c:v>3.5</c:v>
                </c:pt>
                <c:pt idx="201">
                  <c:v>3.116</c:v>
                </c:pt>
                <c:pt idx="202">
                  <c:v>3.115</c:v>
                </c:pt>
                <c:pt idx="203">
                  <c:v>3.28</c:v>
                </c:pt>
                <c:pt idx="204">
                  <c:v>3.135</c:v>
                </c:pt>
                <c:pt idx="205">
                  <c:v>3.254</c:v>
                </c:pt>
                <c:pt idx="206">
                  <c:v>3.156</c:v>
                </c:pt>
                <c:pt idx="207">
                  <c:v>3.264</c:v>
                </c:pt>
                <c:pt idx="208">
                  <c:v>3.351</c:v>
                </c:pt>
                <c:pt idx="209">
                  <c:v>3.024</c:v>
                </c:pt>
                <c:pt idx="210">
                  <c:v>3.264</c:v>
                </c:pt>
                <c:pt idx="211">
                  <c:v>3.205</c:v>
                </c:pt>
                <c:pt idx="212">
                  <c:v>3.116</c:v>
                </c:pt>
                <c:pt idx="213">
                  <c:v>3.144</c:v>
                </c:pt>
                <c:pt idx="214">
                  <c:v>3.314</c:v>
                </c:pt>
                <c:pt idx="215">
                  <c:v>3.351</c:v>
                </c:pt>
                <c:pt idx="216">
                  <c:v>3.036</c:v>
                </c:pt>
                <c:pt idx="217">
                  <c:v>3.064</c:v>
                </c:pt>
                <c:pt idx="218">
                  <c:v>2.717</c:v>
                </c:pt>
                <c:pt idx="219">
                  <c:v>3.245</c:v>
                </c:pt>
                <c:pt idx="220">
                  <c:v>2.965</c:v>
                </c:pt>
                <c:pt idx="221">
                  <c:v>3.024</c:v>
                </c:pt>
                <c:pt idx="222">
                  <c:v>3.076</c:v>
                </c:pt>
                <c:pt idx="223">
                  <c:v>2.677</c:v>
                </c:pt>
                <c:pt idx="224">
                  <c:v>2.745</c:v>
                </c:pt>
                <c:pt idx="225">
                  <c:v>2.806</c:v>
                </c:pt>
                <c:pt idx="226">
                  <c:v>2.756</c:v>
                </c:pt>
                <c:pt idx="227">
                  <c:v>2.796</c:v>
                </c:pt>
                <c:pt idx="228">
                  <c:v>2.647</c:v>
                </c:pt>
                <c:pt idx="229">
                  <c:v>2.696</c:v>
                </c:pt>
                <c:pt idx="230">
                  <c:v>2.61</c:v>
                </c:pt>
                <c:pt idx="231">
                  <c:v>2.629</c:v>
                </c:pt>
                <c:pt idx="232">
                  <c:v>2.786</c:v>
                </c:pt>
                <c:pt idx="233">
                  <c:v>2.746</c:v>
                </c:pt>
                <c:pt idx="234">
                  <c:v>2.61</c:v>
                </c:pt>
                <c:pt idx="235">
                  <c:v>3.075</c:v>
                </c:pt>
                <c:pt idx="236">
                  <c:v>2.589</c:v>
                </c:pt>
                <c:pt idx="237">
                  <c:v>2.746</c:v>
                </c:pt>
                <c:pt idx="238">
                  <c:v>2.806</c:v>
                </c:pt>
                <c:pt idx="239">
                  <c:v>2.581</c:v>
                </c:pt>
                <c:pt idx="240">
                  <c:v>2.636</c:v>
                </c:pt>
                <c:pt idx="241">
                  <c:v>2.816</c:v>
                </c:pt>
                <c:pt idx="242">
                  <c:v>2.905</c:v>
                </c:pt>
                <c:pt idx="243">
                  <c:v>2.611</c:v>
                </c:pt>
                <c:pt idx="244">
                  <c:v>2.509</c:v>
                </c:pt>
                <c:pt idx="245">
                  <c:v>2.665</c:v>
                </c:pt>
                <c:pt idx="246">
                  <c:v>3.045</c:v>
                </c:pt>
                <c:pt idx="247">
                  <c:v>2.806</c:v>
                </c:pt>
                <c:pt idx="248">
                  <c:v>2.756</c:v>
                </c:pt>
                <c:pt idx="249">
                  <c:v>2.965</c:v>
                </c:pt>
                <c:pt idx="250">
                  <c:v>2.876</c:v>
                </c:pt>
                <c:pt idx="251">
                  <c:v>2.896</c:v>
                </c:pt>
                <c:pt idx="252">
                  <c:v>3.204</c:v>
                </c:pt>
                <c:pt idx="253">
                  <c:v>3.165</c:v>
                </c:pt>
                <c:pt idx="254">
                  <c:v>2.964</c:v>
                </c:pt>
                <c:pt idx="255">
                  <c:v>3.254</c:v>
                </c:pt>
                <c:pt idx="256">
                  <c:v>3.214</c:v>
                </c:pt>
                <c:pt idx="257">
                  <c:v>3.014</c:v>
                </c:pt>
                <c:pt idx="258">
                  <c:v>3.036</c:v>
                </c:pt>
                <c:pt idx="259">
                  <c:v>3.115</c:v>
                </c:pt>
                <c:pt idx="260">
                  <c:v>3.311</c:v>
                </c:pt>
                <c:pt idx="261">
                  <c:v>3.459</c:v>
                </c:pt>
                <c:pt idx="262">
                  <c:v>3.076</c:v>
                </c:pt>
                <c:pt idx="263">
                  <c:v>3.622</c:v>
                </c:pt>
                <c:pt idx="264">
                  <c:v>3.204</c:v>
                </c:pt>
                <c:pt idx="265">
                  <c:v>3.281</c:v>
                </c:pt>
                <c:pt idx="266">
                  <c:v>3.52</c:v>
                </c:pt>
                <c:pt idx="267">
                  <c:v>3.206</c:v>
                </c:pt>
                <c:pt idx="268">
                  <c:v>3.184</c:v>
                </c:pt>
                <c:pt idx="269">
                  <c:v>3.37</c:v>
                </c:pt>
                <c:pt idx="270">
                  <c:v>3.521</c:v>
                </c:pt>
                <c:pt idx="271">
                  <c:v>2.996</c:v>
                </c:pt>
                <c:pt idx="272">
                  <c:v>3.371</c:v>
                </c:pt>
                <c:pt idx="273">
                  <c:v>3.236</c:v>
                </c:pt>
                <c:pt idx="274">
                  <c:v>3.084</c:v>
                </c:pt>
                <c:pt idx="275">
                  <c:v>3.309</c:v>
                </c:pt>
                <c:pt idx="276">
                  <c:v>3.146</c:v>
                </c:pt>
                <c:pt idx="277">
                  <c:v>3.086</c:v>
                </c:pt>
                <c:pt idx="278">
                  <c:v>3.143</c:v>
                </c:pt>
                <c:pt idx="279">
                  <c:v>2.994</c:v>
                </c:pt>
                <c:pt idx="280">
                  <c:v>3.181</c:v>
                </c:pt>
                <c:pt idx="281">
                  <c:v>3.097</c:v>
                </c:pt>
                <c:pt idx="282">
                  <c:v>3.226</c:v>
                </c:pt>
                <c:pt idx="283">
                  <c:v>3.134</c:v>
                </c:pt>
                <c:pt idx="284">
                  <c:v>2.956</c:v>
                </c:pt>
                <c:pt idx="285">
                  <c:v>3.076</c:v>
                </c:pt>
                <c:pt idx="286">
                  <c:v>3.226</c:v>
                </c:pt>
                <c:pt idx="287">
                  <c:v>2.955</c:v>
                </c:pt>
                <c:pt idx="288">
                  <c:v>3.144</c:v>
                </c:pt>
                <c:pt idx="289">
                  <c:v>3.214</c:v>
                </c:pt>
                <c:pt idx="290">
                  <c:v>2.824</c:v>
                </c:pt>
                <c:pt idx="291">
                  <c:v>2.956</c:v>
                </c:pt>
                <c:pt idx="292">
                  <c:v>3.196</c:v>
                </c:pt>
                <c:pt idx="293">
                  <c:v>3.126</c:v>
                </c:pt>
                <c:pt idx="294">
                  <c:v>3.056</c:v>
                </c:pt>
                <c:pt idx="295">
                  <c:v>3.046</c:v>
                </c:pt>
                <c:pt idx="296">
                  <c:v>2.935</c:v>
                </c:pt>
                <c:pt idx="297">
                  <c:v>3.096</c:v>
                </c:pt>
                <c:pt idx="298">
                  <c:v>3.007</c:v>
                </c:pt>
                <c:pt idx="299">
                  <c:v>3.301</c:v>
                </c:pt>
                <c:pt idx="300">
                  <c:v>3.143</c:v>
                </c:pt>
                <c:pt idx="301">
                  <c:v>3.026</c:v>
                </c:pt>
                <c:pt idx="302">
                  <c:v>3.004</c:v>
                </c:pt>
                <c:pt idx="303">
                  <c:v>3.353</c:v>
                </c:pt>
                <c:pt idx="304">
                  <c:v>2.878</c:v>
                </c:pt>
                <c:pt idx="305">
                  <c:v>3.284</c:v>
                </c:pt>
                <c:pt idx="306">
                  <c:v>2.982</c:v>
                </c:pt>
                <c:pt idx="307">
                  <c:v>3.046</c:v>
                </c:pt>
                <c:pt idx="308">
                  <c:v>3.184</c:v>
                </c:pt>
                <c:pt idx="309">
                  <c:v>2.946</c:v>
                </c:pt>
                <c:pt idx="310">
                  <c:v>3.32</c:v>
                </c:pt>
                <c:pt idx="311">
                  <c:v>3.235</c:v>
                </c:pt>
                <c:pt idx="312">
                  <c:v>3.004</c:v>
                </c:pt>
                <c:pt idx="313">
                  <c:v>3.56</c:v>
                </c:pt>
                <c:pt idx="314">
                  <c:v>3.256</c:v>
                </c:pt>
                <c:pt idx="315">
                  <c:v>3.224</c:v>
                </c:pt>
                <c:pt idx="316">
                  <c:v>3.005</c:v>
                </c:pt>
                <c:pt idx="317">
                  <c:v>2.984</c:v>
                </c:pt>
                <c:pt idx="318">
                  <c:v>3.459</c:v>
                </c:pt>
                <c:pt idx="319">
                  <c:v>3.594</c:v>
                </c:pt>
                <c:pt idx="320">
                  <c:v>2.646</c:v>
                </c:pt>
                <c:pt idx="321">
                  <c:v>3.805</c:v>
                </c:pt>
                <c:pt idx="322">
                  <c:v>3.116</c:v>
                </c:pt>
                <c:pt idx="323">
                  <c:v>3.077</c:v>
                </c:pt>
                <c:pt idx="324">
                  <c:v>3.216</c:v>
                </c:pt>
                <c:pt idx="325">
                  <c:v>3.254</c:v>
                </c:pt>
                <c:pt idx="326">
                  <c:v>3.264</c:v>
                </c:pt>
                <c:pt idx="327">
                  <c:v>3.247</c:v>
                </c:pt>
                <c:pt idx="328">
                  <c:v>3.004</c:v>
                </c:pt>
                <c:pt idx="329">
                  <c:v>3.29</c:v>
                </c:pt>
                <c:pt idx="330">
                  <c:v>3.206</c:v>
                </c:pt>
                <c:pt idx="331">
                  <c:v>3.245</c:v>
                </c:pt>
                <c:pt idx="332">
                  <c:v>2.848</c:v>
                </c:pt>
                <c:pt idx="333">
                  <c:v>3.391</c:v>
                </c:pt>
                <c:pt idx="334">
                  <c:v>3.254</c:v>
                </c:pt>
                <c:pt idx="335">
                  <c:v>3.716</c:v>
                </c:pt>
                <c:pt idx="336">
                  <c:v>3.075</c:v>
                </c:pt>
                <c:pt idx="337">
                  <c:v>3.114</c:v>
                </c:pt>
                <c:pt idx="338">
                  <c:v>3.125</c:v>
                </c:pt>
                <c:pt idx="339">
                  <c:v>3.117</c:v>
                </c:pt>
                <c:pt idx="340">
                  <c:v>3.063</c:v>
                </c:pt>
                <c:pt idx="341">
                  <c:v>3.193</c:v>
                </c:pt>
                <c:pt idx="342">
                  <c:v>3.224</c:v>
                </c:pt>
                <c:pt idx="343">
                  <c:v>3.271</c:v>
                </c:pt>
                <c:pt idx="344">
                  <c:v>3.196</c:v>
                </c:pt>
                <c:pt idx="345">
                  <c:v>3.146</c:v>
                </c:pt>
                <c:pt idx="346">
                  <c:v>3.165</c:v>
                </c:pt>
                <c:pt idx="347">
                  <c:v>3.043</c:v>
                </c:pt>
                <c:pt idx="348">
                  <c:v>2.857</c:v>
                </c:pt>
                <c:pt idx="349">
                  <c:v>2.676</c:v>
                </c:pt>
                <c:pt idx="350">
                  <c:v>2.61</c:v>
                </c:pt>
                <c:pt idx="351">
                  <c:v>2.59</c:v>
                </c:pt>
                <c:pt idx="352">
                  <c:v>2.856</c:v>
                </c:pt>
                <c:pt idx="353">
                  <c:v>2.569</c:v>
                </c:pt>
                <c:pt idx="354">
                  <c:v>2.284</c:v>
                </c:pt>
                <c:pt idx="355">
                  <c:v>2.184</c:v>
                </c:pt>
                <c:pt idx="356">
                  <c:v>2.609</c:v>
                </c:pt>
                <c:pt idx="357">
                  <c:v>2.686</c:v>
                </c:pt>
                <c:pt idx="358">
                  <c:v>2.215</c:v>
                </c:pt>
                <c:pt idx="359">
                  <c:v>2.371</c:v>
                </c:pt>
                <c:pt idx="360">
                  <c:v>2.285</c:v>
                </c:pt>
                <c:pt idx="361">
                  <c:v>2.601</c:v>
                </c:pt>
                <c:pt idx="362">
                  <c:v>2.441</c:v>
                </c:pt>
                <c:pt idx="363">
                  <c:v>2.339</c:v>
                </c:pt>
                <c:pt idx="364">
                  <c:v>2.45</c:v>
                </c:pt>
                <c:pt idx="365">
                  <c:v>2.256</c:v>
                </c:pt>
                <c:pt idx="366">
                  <c:v>2.589</c:v>
                </c:pt>
                <c:pt idx="367">
                  <c:v>2.254</c:v>
                </c:pt>
                <c:pt idx="368">
                  <c:v>2.686</c:v>
                </c:pt>
                <c:pt idx="369">
                  <c:v>2.106</c:v>
                </c:pt>
                <c:pt idx="370">
                  <c:v>2.727</c:v>
                </c:pt>
                <c:pt idx="371">
                  <c:v>2.679</c:v>
                </c:pt>
                <c:pt idx="372">
                  <c:v>2.736</c:v>
                </c:pt>
                <c:pt idx="373">
                  <c:v>2.54</c:v>
                </c:pt>
                <c:pt idx="374">
                  <c:v>2.646</c:v>
                </c:pt>
                <c:pt idx="375">
                  <c:v>2.646</c:v>
                </c:pt>
                <c:pt idx="376">
                  <c:v>3.074</c:v>
                </c:pt>
                <c:pt idx="377">
                  <c:v>2.705</c:v>
                </c:pt>
                <c:pt idx="378">
                  <c:v>3.116</c:v>
                </c:pt>
                <c:pt idx="379">
                  <c:v>2.784</c:v>
                </c:pt>
                <c:pt idx="380">
                  <c:v>3.195</c:v>
                </c:pt>
                <c:pt idx="381">
                  <c:v>3.264</c:v>
                </c:pt>
                <c:pt idx="382">
                  <c:v>3.5</c:v>
                </c:pt>
                <c:pt idx="383">
                  <c:v>3.52</c:v>
                </c:pt>
                <c:pt idx="384">
                  <c:v>3.144</c:v>
                </c:pt>
                <c:pt idx="385">
                  <c:v>3.579</c:v>
                </c:pt>
                <c:pt idx="386">
                  <c:v>3.52</c:v>
                </c:pt>
                <c:pt idx="387">
                  <c:v>3.431</c:v>
                </c:pt>
                <c:pt idx="388">
                  <c:v>3.311</c:v>
                </c:pt>
                <c:pt idx="389">
                  <c:v>3.32</c:v>
                </c:pt>
                <c:pt idx="390">
                  <c:v>3.28</c:v>
                </c:pt>
                <c:pt idx="391">
                  <c:v>3.45</c:v>
                </c:pt>
                <c:pt idx="392">
                  <c:v>3.782</c:v>
                </c:pt>
                <c:pt idx="393">
                  <c:v>3.623</c:v>
                </c:pt>
                <c:pt idx="394">
                  <c:v>3.174</c:v>
                </c:pt>
                <c:pt idx="395">
                  <c:v>3.683</c:v>
                </c:pt>
                <c:pt idx="396">
                  <c:v>3.471</c:v>
                </c:pt>
                <c:pt idx="397">
                  <c:v>3.459</c:v>
                </c:pt>
                <c:pt idx="398">
                  <c:v>3.5</c:v>
                </c:pt>
                <c:pt idx="399">
                  <c:v>3.291</c:v>
                </c:pt>
                <c:pt idx="400">
                  <c:v>3.481</c:v>
                </c:pt>
                <c:pt idx="401">
                  <c:v>3.674</c:v>
                </c:pt>
                <c:pt idx="402">
                  <c:v>3.644</c:v>
                </c:pt>
                <c:pt idx="403">
                  <c:v>3.371</c:v>
                </c:pt>
                <c:pt idx="404">
                  <c:v>3.471</c:v>
                </c:pt>
                <c:pt idx="405">
                  <c:v>3.391</c:v>
                </c:pt>
                <c:pt idx="406">
                  <c:v>3.34</c:v>
                </c:pt>
                <c:pt idx="407">
                  <c:v>3.214</c:v>
                </c:pt>
                <c:pt idx="408">
                  <c:v>3.44</c:v>
                </c:pt>
                <c:pt idx="409">
                  <c:v>3.331</c:v>
                </c:pt>
                <c:pt idx="410">
                  <c:v>3.519</c:v>
                </c:pt>
                <c:pt idx="411">
                  <c:v>3.254</c:v>
                </c:pt>
                <c:pt idx="412">
                  <c:v>3.331</c:v>
                </c:pt>
                <c:pt idx="413">
                  <c:v>3.195</c:v>
                </c:pt>
                <c:pt idx="414">
                  <c:v>3.321</c:v>
                </c:pt>
                <c:pt idx="415">
                  <c:v>3.254</c:v>
                </c:pt>
                <c:pt idx="416">
                  <c:v>3.144</c:v>
                </c:pt>
                <c:pt idx="417">
                  <c:v>2.996</c:v>
                </c:pt>
                <c:pt idx="418">
                  <c:v>2.996</c:v>
                </c:pt>
                <c:pt idx="419">
                  <c:v>3.499</c:v>
                </c:pt>
                <c:pt idx="420">
                  <c:v>2.916</c:v>
                </c:pt>
                <c:pt idx="421">
                  <c:v>2.685</c:v>
                </c:pt>
                <c:pt idx="422">
                  <c:v>2.744</c:v>
                </c:pt>
                <c:pt idx="423">
                  <c:v>3.015</c:v>
                </c:pt>
                <c:pt idx="424">
                  <c:v>2.931</c:v>
                </c:pt>
                <c:pt idx="425">
                  <c:v>2.955</c:v>
                </c:pt>
                <c:pt idx="426">
                  <c:v>2.56</c:v>
                </c:pt>
                <c:pt idx="427">
                  <c:v>2.756</c:v>
                </c:pt>
                <c:pt idx="428">
                  <c:v>2.845</c:v>
                </c:pt>
                <c:pt idx="429">
                  <c:v>2.431</c:v>
                </c:pt>
                <c:pt idx="430">
                  <c:v>3.391</c:v>
                </c:pt>
                <c:pt idx="431">
                  <c:v>2.686</c:v>
                </c:pt>
                <c:pt idx="432">
                  <c:v>2.876</c:v>
                </c:pt>
                <c:pt idx="433">
                  <c:v>2.825</c:v>
                </c:pt>
              </c:numCache>
            </c:numRef>
          </c:yVal>
          <c:smooth val="0"/>
        </c:ser>
        <c:axId val="8922956"/>
        <c:axId val="47396013"/>
      </c:scatterChart>
      <c:valAx>
        <c:axId val="8922956"/>
        <c:scaling>
          <c:orientation val="minMax"/>
          <c:max val="0.695"/>
          <c:min val="0.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96013"/>
        <c:crosses val="autoZero"/>
        <c:crossBetween val="midCat"/>
        <c:dispUnits/>
      </c:valAx>
      <c:valAx>
        <c:axId val="47396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89229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1999: RF-01C 06/24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Data!$D$9:$D$442</c:f>
              <c:strCache>
                <c:ptCount val="434"/>
                <c:pt idx="0">
                  <c:v>0.642569423</c:v>
                </c:pt>
                <c:pt idx="1">
                  <c:v>0.642592609</c:v>
                </c:pt>
                <c:pt idx="2">
                  <c:v>0.642708361</c:v>
                </c:pt>
                <c:pt idx="3">
                  <c:v>0.642824054</c:v>
                </c:pt>
                <c:pt idx="4">
                  <c:v>0.642939806</c:v>
                </c:pt>
                <c:pt idx="5">
                  <c:v>0.643055558</c:v>
                </c:pt>
                <c:pt idx="6">
                  <c:v>0.64317131</c:v>
                </c:pt>
                <c:pt idx="7">
                  <c:v>0.643287063</c:v>
                </c:pt>
                <c:pt idx="8">
                  <c:v>0.643402755</c:v>
                </c:pt>
                <c:pt idx="9">
                  <c:v>0.643518507</c:v>
                </c:pt>
                <c:pt idx="10">
                  <c:v>0.64363426</c:v>
                </c:pt>
                <c:pt idx="11">
                  <c:v>0.643750012</c:v>
                </c:pt>
                <c:pt idx="12">
                  <c:v>0.643865764</c:v>
                </c:pt>
                <c:pt idx="13">
                  <c:v>0.643981457</c:v>
                </c:pt>
                <c:pt idx="14">
                  <c:v>0.644097209</c:v>
                </c:pt>
                <c:pt idx="15">
                  <c:v>0.644212961</c:v>
                </c:pt>
                <c:pt idx="16">
                  <c:v>0.644328713</c:v>
                </c:pt>
                <c:pt idx="17">
                  <c:v>0.644444466</c:v>
                </c:pt>
                <c:pt idx="18">
                  <c:v>0.644560158</c:v>
                </c:pt>
                <c:pt idx="19">
                  <c:v>0.64467591</c:v>
                </c:pt>
                <c:pt idx="20">
                  <c:v>0.644791663</c:v>
                </c:pt>
                <c:pt idx="21">
                  <c:v>0.644907415</c:v>
                </c:pt>
                <c:pt idx="22">
                  <c:v>0.645023167</c:v>
                </c:pt>
                <c:pt idx="23">
                  <c:v>0.64513886</c:v>
                </c:pt>
                <c:pt idx="24">
                  <c:v>0.645254612</c:v>
                </c:pt>
                <c:pt idx="25">
                  <c:v>0.645370364</c:v>
                </c:pt>
                <c:pt idx="26">
                  <c:v>0.645486116</c:v>
                </c:pt>
                <c:pt idx="27">
                  <c:v>0.645601869</c:v>
                </c:pt>
                <c:pt idx="28">
                  <c:v>0.645717621</c:v>
                </c:pt>
                <c:pt idx="29">
                  <c:v>0.645833313</c:v>
                </c:pt>
                <c:pt idx="30">
                  <c:v>0.645949066</c:v>
                </c:pt>
                <c:pt idx="31">
                  <c:v>0.646064818</c:v>
                </c:pt>
                <c:pt idx="32">
                  <c:v>0.64618057</c:v>
                </c:pt>
                <c:pt idx="33">
                  <c:v>0.646296322</c:v>
                </c:pt>
                <c:pt idx="34">
                  <c:v>0.646412015</c:v>
                </c:pt>
                <c:pt idx="35">
                  <c:v>0.646527767</c:v>
                </c:pt>
                <c:pt idx="36">
                  <c:v>0.646643519</c:v>
                </c:pt>
                <c:pt idx="37">
                  <c:v>0.646759272</c:v>
                </c:pt>
                <c:pt idx="38">
                  <c:v>0.646875024</c:v>
                </c:pt>
                <c:pt idx="39">
                  <c:v>0.646990716</c:v>
                </c:pt>
                <c:pt idx="40">
                  <c:v>0.647106469</c:v>
                </c:pt>
                <c:pt idx="41">
                  <c:v>0.647222221</c:v>
                </c:pt>
                <c:pt idx="42">
                  <c:v>0.647337973</c:v>
                </c:pt>
                <c:pt idx="43">
                  <c:v>0.647453725</c:v>
                </c:pt>
                <c:pt idx="44">
                  <c:v>0.647569418</c:v>
                </c:pt>
                <c:pt idx="45">
                  <c:v>0.64768517</c:v>
                </c:pt>
                <c:pt idx="46">
                  <c:v>0.647800922</c:v>
                </c:pt>
                <c:pt idx="47">
                  <c:v>0.647916675</c:v>
                </c:pt>
                <c:pt idx="48">
                  <c:v>0.648032427</c:v>
                </c:pt>
                <c:pt idx="49">
                  <c:v>0.648148119</c:v>
                </c:pt>
                <c:pt idx="50">
                  <c:v>0.648263872</c:v>
                </c:pt>
                <c:pt idx="51">
                  <c:v>0.648379624</c:v>
                </c:pt>
                <c:pt idx="52">
                  <c:v>0.648495376</c:v>
                </c:pt>
                <c:pt idx="53">
                  <c:v>0.648611128</c:v>
                </c:pt>
                <c:pt idx="54">
                  <c:v>0.648726881</c:v>
                </c:pt>
                <c:pt idx="55">
                  <c:v>0.648842573</c:v>
                </c:pt>
                <c:pt idx="56">
                  <c:v>0.648958325</c:v>
                </c:pt>
                <c:pt idx="57">
                  <c:v>0.649074078</c:v>
                </c:pt>
                <c:pt idx="58">
                  <c:v>0.64918983</c:v>
                </c:pt>
                <c:pt idx="59">
                  <c:v>0.649305582</c:v>
                </c:pt>
                <c:pt idx="60">
                  <c:v>0.649421275</c:v>
                </c:pt>
                <c:pt idx="61">
                  <c:v>0.649537027</c:v>
                </c:pt>
                <c:pt idx="62">
                  <c:v>0.649652779</c:v>
                </c:pt>
                <c:pt idx="63">
                  <c:v>0.649768531</c:v>
                </c:pt>
                <c:pt idx="64">
                  <c:v>0.649884284</c:v>
                </c:pt>
                <c:pt idx="65">
                  <c:v>0.649999976</c:v>
                </c:pt>
                <c:pt idx="66">
                  <c:v>0.650115728</c:v>
                </c:pt>
                <c:pt idx="67">
                  <c:v>0.650231481</c:v>
                </c:pt>
                <c:pt idx="68">
                  <c:v>0.650347233</c:v>
                </c:pt>
                <c:pt idx="69">
                  <c:v>0.650462985</c:v>
                </c:pt>
                <c:pt idx="70">
                  <c:v>0.650578678</c:v>
                </c:pt>
                <c:pt idx="71">
                  <c:v>0.65069443</c:v>
                </c:pt>
                <c:pt idx="72">
                  <c:v>0.650810182</c:v>
                </c:pt>
                <c:pt idx="73">
                  <c:v>0.650925934</c:v>
                </c:pt>
                <c:pt idx="74">
                  <c:v>0.651041687</c:v>
                </c:pt>
                <c:pt idx="75">
                  <c:v>0.651157379</c:v>
                </c:pt>
                <c:pt idx="76">
                  <c:v>0.651273131</c:v>
                </c:pt>
                <c:pt idx="77">
                  <c:v>0.651388884</c:v>
                </c:pt>
                <c:pt idx="78">
                  <c:v>0.651504636</c:v>
                </c:pt>
                <c:pt idx="79">
                  <c:v>0.651620388</c:v>
                </c:pt>
                <c:pt idx="80">
                  <c:v>0.65173614</c:v>
                </c:pt>
                <c:pt idx="81">
                  <c:v>0.651851833</c:v>
                </c:pt>
                <c:pt idx="82">
                  <c:v>0.651967585</c:v>
                </c:pt>
                <c:pt idx="83">
                  <c:v>0.652083337</c:v>
                </c:pt>
                <c:pt idx="84">
                  <c:v>0.65219909</c:v>
                </c:pt>
                <c:pt idx="85">
                  <c:v>0.652314842</c:v>
                </c:pt>
                <c:pt idx="86">
                  <c:v>0.652430534</c:v>
                </c:pt>
                <c:pt idx="87">
                  <c:v>0.652546287</c:v>
                </c:pt>
                <c:pt idx="88">
                  <c:v>0.652662039</c:v>
                </c:pt>
                <c:pt idx="89">
                  <c:v>0.652777791</c:v>
                </c:pt>
                <c:pt idx="90">
                  <c:v>0.652893543</c:v>
                </c:pt>
                <c:pt idx="91">
                  <c:v>0.653009236</c:v>
                </c:pt>
                <c:pt idx="92">
                  <c:v>0.653124988</c:v>
                </c:pt>
                <c:pt idx="93">
                  <c:v>0.65324074</c:v>
                </c:pt>
                <c:pt idx="94">
                  <c:v>0.653356493</c:v>
                </c:pt>
                <c:pt idx="95">
                  <c:v>0.653472245</c:v>
                </c:pt>
                <c:pt idx="96">
                  <c:v>0.653587937</c:v>
                </c:pt>
                <c:pt idx="97">
                  <c:v>0.65370369</c:v>
                </c:pt>
                <c:pt idx="98">
                  <c:v>0.653819442</c:v>
                </c:pt>
                <c:pt idx="99">
                  <c:v>0.653935194</c:v>
                </c:pt>
                <c:pt idx="100">
                  <c:v>0.654050946</c:v>
                </c:pt>
                <c:pt idx="101">
                  <c:v>0.654166639</c:v>
                </c:pt>
                <c:pt idx="102">
                  <c:v>0.654282391</c:v>
                </c:pt>
                <c:pt idx="103">
                  <c:v>0.654398143</c:v>
                </c:pt>
                <c:pt idx="104">
                  <c:v>0.654513896</c:v>
                </c:pt>
                <c:pt idx="105">
                  <c:v>0.654629648</c:v>
                </c:pt>
                <c:pt idx="106">
                  <c:v>0.6547454</c:v>
                </c:pt>
                <c:pt idx="107">
                  <c:v>0.654861093</c:v>
                </c:pt>
                <c:pt idx="108">
                  <c:v>0.654976845</c:v>
                </c:pt>
                <c:pt idx="109">
                  <c:v>0.655092597</c:v>
                </c:pt>
                <c:pt idx="110">
                  <c:v>0.655208349</c:v>
                </c:pt>
                <c:pt idx="111">
                  <c:v>0.655324101</c:v>
                </c:pt>
                <c:pt idx="112">
                  <c:v>0.655439794</c:v>
                </c:pt>
                <c:pt idx="113">
                  <c:v>0.655555546</c:v>
                </c:pt>
                <c:pt idx="114">
                  <c:v>0.655671299</c:v>
                </c:pt>
                <c:pt idx="115">
                  <c:v>0.655787051</c:v>
                </c:pt>
                <c:pt idx="116">
                  <c:v>0.655902803</c:v>
                </c:pt>
                <c:pt idx="117">
                  <c:v>0.656018496</c:v>
                </c:pt>
                <c:pt idx="118">
                  <c:v>0.656134248</c:v>
                </c:pt>
                <c:pt idx="119">
                  <c:v>0.65625</c:v>
                </c:pt>
                <c:pt idx="120">
                  <c:v>0.656365752</c:v>
                </c:pt>
                <c:pt idx="121">
                  <c:v>0.656481504</c:v>
                </c:pt>
                <c:pt idx="122">
                  <c:v>0.656597197</c:v>
                </c:pt>
                <c:pt idx="123">
                  <c:v>0.656712949</c:v>
                </c:pt>
                <c:pt idx="124">
                  <c:v>0.656828701</c:v>
                </c:pt>
                <c:pt idx="125">
                  <c:v>0.656944454</c:v>
                </c:pt>
                <c:pt idx="126">
                  <c:v>0.657060206</c:v>
                </c:pt>
                <c:pt idx="127">
                  <c:v>0.6571759259259259</c:v>
                </c:pt>
                <c:pt idx="128">
                  <c:v>0.657291651</c:v>
                </c:pt>
                <c:pt idx="129">
                  <c:v>0.657407403</c:v>
                </c:pt>
                <c:pt idx="130">
                  <c:v>0.657523155</c:v>
                </c:pt>
                <c:pt idx="131">
                  <c:v>0.657638907</c:v>
                </c:pt>
                <c:pt idx="132">
                  <c:v>0.6577546</c:v>
                </c:pt>
                <c:pt idx="133">
                  <c:v>0.657870352</c:v>
                </c:pt>
                <c:pt idx="134">
                  <c:v>0.657986104</c:v>
                </c:pt>
                <c:pt idx="135">
                  <c:v>0.658101857</c:v>
                </c:pt>
                <c:pt idx="136">
                  <c:v>0.658217609</c:v>
                </c:pt>
                <c:pt idx="137">
                  <c:v>0.658333361</c:v>
                </c:pt>
                <c:pt idx="138">
                  <c:v>0.658449054</c:v>
                </c:pt>
                <c:pt idx="139">
                  <c:v>0.658564806</c:v>
                </c:pt>
                <c:pt idx="140">
                  <c:v>0.658680558</c:v>
                </c:pt>
                <c:pt idx="141">
                  <c:v>0.65879631</c:v>
                </c:pt>
                <c:pt idx="142">
                  <c:v>0.658912063</c:v>
                </c:pt>
                <c:pt idx="143">
                  <c:v>0.659027755</c:v>
                </c:pt>
                <c:pt idx="144">
                  <c:v>0.659143507</c:v>
                </c:pt>
                <c:pt idx="145">
                  <c:v>0.65925926</c:v>
                </c:pt>
                <c:pt idx="146">
                  <c:v>0.659375012</c:v>
                </c:pt>
                <c:pt idx="147">
                  <c:v>0.659490764</c:v>
                </c:pt>
                <c:pt idx="148">
                  <c:v>0.659606457</c:v>
                </c:pt>
                <c:pt idx="149">
                  <c:v>0.659722209</c:v>
                </c:pt>
                <c:pt idx="150">
                  <c:v>0.659837961</c:v>
                </c:pt>
                <c:pt idx="151">
                  <c:v>0.659953713</c:v>
                </c:pt>
                <c:pt idx="152">
                  <c:v>0.660069466</c:v>
                </c:pt>
                <c:pt idx="153">
                  <c:v>0.660185158</c:v>
                </c:pt>
                <c:pt idx="154">
                  <c:v>0.66030091</c:v>
                </c:pt>
                <c:pt idx="155">
                  <c:v>0.660416663</c:v>
                </c:pt>
                <c:pt idx="156">
                  <c:v>0.660532415</c:v>
                </c:pt>
                <c:pt idx="157">
                  <c:v>0.660648167</c:v>
                </c:pt>
                <c:pt idx="158">
                  <c:v>0.66076386</c:v>
                </c:pt>
                <c:pt idx="159">
                  <c:v>0.660879612</c:v>
                </c:pt>
                <c:pt idx="160">
                  <c:v>0.660995364</c:v>
                </c:pt>
                <c:pt idx="161">
                  <c:v>0.661111116</c:v>
                </c:pt>
                <c:pt idx="162">
                  <c:v>0.661226869</c:v>
                </c:pt>
                <c:pt idx="163">
                  <c:v>0.661342621</c:v>
                </c:pt>
                <c:pt idx="164">
                  <c:v>0.661458313</c:v>
                </c:pt>
                <c:pt idx="165">
                  <c:v>0.661574066</c:v>
                </c:pt>
                <c:pt idx="166">
                  <c:v>0.661689818</c:v>
                </c:pt>
                <c:pt idx="167">
                  <c:v>0.66180557</c:v>
                </c:pt>
                <c:pt idx="168">
                  <c:v>0.661921322</c:v>
                </c:pt>
                <c:pt idx="169">
                  <c:v>0.662037015</c:v>
                </c:pt>
                <c:pt idx="170">
                  <c:v>0.662152767</c:v>
                </c:pt>
                <c:pt idx="171">
                  <c:v>0.662268519</c:v>
                </c:pt>
                <c:pt idx="172">
                  <c:v>0.662384272</c:v>
                </c:pt>
                <c:pt idx="173">
                  <c:v>0.662500024</c:v>
                </c:pt>
                <c:pt idx="174">
                  <c:v>0.662615716</c:v>
                </c:pt>
                <c:pt idx="175">
                  <c:v>0.662731469</c:v>
                </c:pt>
                <c:pt idx="176">
                  <c:v>0.662847221</c:v>
                </c:pt>
                <c:pt idx="177">
                  <c:v>0.662962973</c:v>
                </c:pt>
                <c:pt idx="178">
                  <c:v>0.663078725</c:v>
                </c:pt>
                <c:pt idx="179">
                  <c:v>0.663194418</c:v>
                </c:pt>
                <c:pt idx="180">
                  <c:v>0.66331017</c:v>
                </c:pt>
                <c:pt idx="181">
                  <c:v>0.663425922</c:v>
                </c:pt>
                <c:pt idx="182">
                  <c:v>0.663541675</c:v>
                </c:pt>
                <c:pt idx="183">
                  <c:v>0.663657427</c:v>
                </c:pt>
                <c:pt idx="184">
                  <c:v>0.663773119</c:v>
                </c:pt>
                <c:pt idx="185">
                  <c:v>0.663888872</c:v>
                </c:pt>
                <c:pt idx="186">
                  <c:v>0.664004624</c:v>
                </c:pt>
                <c:pt idx="187">
                  <c:v>0.664120376</c:v>
                </c:pt>
                <c:pt idx="188">
                  <c:v>0.664236128</c:v>
                </c:pt>
                <c:pt idx="189">
                  <c:v>0.664351881</c:v>
                </c:pt>
                <c:pt idx="190">
                  <c:v>0.664467573</c:v>
                </c:pt>
                <c:pt idx="191">
                  <c:v>0.664583325</c:v>
                </c:pt>
                <c:pt idx="192">
                  <c:v>0.664699078</c:v>
                </c:pt>
                <c:pt idx="193">
                  <c:v>0.66481483</c:v>
                </c:pt>
                <c:pt idx="194">
                  <c:v>0.664930582</c:v>
                </c:pt>
                <c:pt idx="195">
                  <c:v>0.665046275</c:v>
                </c:pt>
                <c:pt idx="196">
                  <c:v>0.665162027</c:v>
                </c:pt>
                <c:pt idx="197">
                  <c:v>0.665277779</c:v>
                </c:pt>
                <c:pt idx="198">
                  <c:v>0.665393531</c:v>
                </c:pt>
                <c:pt idx="199">
                  <c:v>0.665509284</c:v>
                </c:pt>
                <c:pt idx="200">
                  <c:v>0.665624976</c:v>
                </c:pt>
                <c:pt idx="201">
                  <c:v>0.665740728</c:v>
                </c:pt>
                <c:pt idx="202">
                  <c:v>0.665856481</c:v>
                </c:pt>
                <c:pt idx="203">
                  <c:v>0.665972233</c:v>
                </c:pt>
                <c:pt idx="204">
                  <c:v>0.666087985</c:v>
                </c:pt>
                <c:pt idx="205">
                  <c:v>0.666203678</c:v>
                </c:pt>
                <c:pt idx="206">
                  <c:v>0.66631943</c:v>
                </c:pt>
                <c:pt idx="207">
                  <c:v>0.666435182</c:v>
                </c:pt>
                <c:pt idx="208">
                  <c:v>0.666550934</c:v>
                </c:pt>
                <c:pt idx="209">
                  <c:v>0.666666687</c:v>
                </c:pt>
                <c:pt idx="210">
                  <c:v>0.666782379</c:v>
                </c:pt>
                <c:pt idx="211">
                  <c:v>0.666898131</c:v>
                </c:pt>
                <c:pt idx="212">
                  <c:v>0.667013884</c:v>
                </c:pt>
                <c:pt idx="213">
                  <c:v>0.667129636</c:v>
                </c:pt>
                <c:pt idx="214">
                  <c:v>0.667245388</c:v>
                </c:pt>
                <c:pt idx="215">
                  <c:v>0.66736114</c:v>
                </c:pt>
                <c:pt idx="216">
                  <c:v>0.667476833</c:v>
                </c:pt>
                <c:pt idx="217">
                  <c:v>0.667592585</c:v>
                </c:pt>
                <c:pt idx="218">
                  <c:v>0.667708337</c:v>
                </c:pt>
                <c:pt idx="219">
                  <c:v>0.66782409</c:v>
                </c:pt>
                <c:pt idx="220">
                  <c:v>0.667939842</c:v>
                </c:pt>
                <c:pt idx="221">
                  <c:v>0.668055534</c:v>
                </c:pt>
                <c:pt idx="222">
                  <c:v>0.668171287</c:v>
                </c:pt>
                <c:pt idx="223">
                  <c:v>0.668287039</c:v>
                </c:pt>
                <c:pt idx="224">
                  <c:v>0.668402791</c:v>
                </c:pt>
                <c:pt idx="225">
                  <c:v>0.668518543</c:v>
                </c:pt>
                <c:pt idx="226">
                  <c:v>0.668634236</c:v>
                </c:pt>
                <c:pt idx="227">
                  <c:v>0.668749988</c:v>
                </c:pt>
                <c:pt idx="228">
                  <c:v>0.66886574</c:v>
                </c:pt>
                <c:pt idx="229">
                  <c:v>0.668981493</c:v>
                </c:pt>
                <c:pt idx="230">
                  <c:v>0.669097245</c:v>
                </c:pt>
                <c:pt idx="231">
                  <c:v>0.669212937</c:v>
                </c:pt>
                <c:pt idx="232">
                  <c:v>0.66932869</c:v>
                </c:pt>
                <c:pt idx="233">
                  <c:v>0.669444442</c:v>
                </c:pt>
                <c:pt idx="234">
                  <c:v>0.669560194</c:v>
                </c:pt>
                <c:pt idx="235">
                  <c:v>0.669675946</c:v>
                </c:pt>
                <c:pt idx="236">
                  <c:v>0.669791639</c:v>
                </c:pt>
                <c:pt idx="237">
                  <c:v>0.669907391</c:v>
                </c:pt>
                <c:pt idx="238">
                  <c:v>0.670023143</c:v>
                </c:pt>
                <c:pt idx="239">
                  <c:v>0.670138896</c:v>
                </c:pt>
                <c:pt idx="240">
                  <c:v>0.670254648</c:v>
                </c:pt>
                <c:pt idx="241">
                  <c:v>0.6703704</c:v>
                </c:pt>
                <c:pt idx="242">
                  <c:v>0.670486093</c:v>
                </c:pt>
                <c:pt idx="243">
                  <c:v>0.670601845</c:v>
                </c:pt>
                <c:pt idx="244">
                  <c:v>0.670717597</c:v>
                </c:pt>
                <c:pt idx="245">
                  <c:v>0.670833349</c:v>
                </c:pt>
                <c:pt idx="246">
                  <c:v>0.670949101</c:v>
                </c:pt>
                <c:pt idx="247">
                  <c:v>0.671064794</c:v>
                </c:pt>
                <c:pt idx="248">
                  <c:v>0.671180546</c:v>
                </c:pt>
                <c:pt idx="249">
                  <c:v>0.671296299</c:v>
                </c:pt>
                <c:pt idx="250">
                  <c:v>0.671412051</c:v>
                </c:pt>
                <c:pt idx="251">
                  <c:v>0.671527803</c:v>
                </c:pt>
                <c:pt idx="252">
                  <c:v>0.671643496</c:v>
                </c:pt>
                <c:pt idx="253">
                  <c:v>0.671759248</c:v>
                </c:pt>
                <c:pt idx="254">
                  <c:v>0.671875</c:v>
                </c:pt>
                <c:pt idx="255">
                  <c:v>0.671990752</c:v>
                </c:pt>
                <c:pt idx="256">
                  <c:v>0.672106504</c:v>
                </c:pt>
                <c:pt idx="257">
                  <c:v>0.672222197</c:v>
                </c:pt>
                <c:pt idx="258">
                  <c:v>0.672337949</c:v>
                </c:pt>
                <c:pt idx="259">
                  <c:v>0.672453701</c:v>
                </c:pt>
                <c:pt idx="260">
                  <c:v>0.672569454</c:v>
                </c:pt>
                <c:pt idx="261">
                  <c:v>0.672685206</c:v>
                </c:pt>
                <c:pt idx="262">
                  <c:v>0.672800899</c:v>
                </c:pt>
                <c:pt idx="263">
                  <c:v>0.672916651</c:v>
                </c:pt>
                <c:pt idx="264">
                  <c:v>0.673032403</c:v>
                </c:pt>
                <c:pt idx="265">
                  <c:v>0.673148155</c:v>
                </c:pt>
                <c:pt idx="266">
                  <c:v>0.673263907</c:v>
                </c:pt>
                <c:pt idx="267">
                  <c:v>0.6733796</c:v>
                </c:pt>
                <c:pt idx="268">
                  <c:v>0.673495352</c:v>
                </c:pt>
                <c:pt idx="269">
                  <c:v>0.673611104</c:v>
                </c:pt>
                <c:pt idx="270">
                  <c:v>0.673726857</c:v>
                </c:pt>
                <c:pt idx="271">
                  <c:v>0.673842609</c:v>
                </c:pt>
                <c:pt idx="272">
                  <c:v>0.673958361</c:v>
                </c:pt>
                <c:pt idx="273">
                  <c:v>0.674074054</c:v>
                </c:pt>
                <c:pt idx="274">
                  <c:v>0.674189806</c:v>
                </c:pt>
                <c:pt idx="275">
                  <c:v>0.674305558</c:v>
                </c:pt>
                <c:pt idx="276">
                  <c:v>0.67442131</c:v>
                </c:pt>
                <c:pt idx="277">
                  <c:v>0.674537063</c:v>
                </c:pt>
                <c:pt idx="278">
                  <c:v>0.674652755</c:v>
                </c:pt>
                <c:pt idx="279">
                  <c:v>0.674768507</c:v>
                </c:pt>
                <c:pt idx="280">
                  <c:v>0.67488426</c:v>
                </c:pt>
                <c:pt idx="281">
                  <c:v>0.675000012</c:v>
                </c:pt>
                <c:pt idx="282">
                  <c:v>0.675115764</c:v>
                </c:pt>
                <c:pt idx="283">
                  <c:v>0.675231457</c:v>
                </c:pt>
                <c:pt idx="284">
                  <c:v>0.675347209</c:v>
                </c:pt>
                <c:pt idx="285">
                  <c:v>0.675462961</c:v>
                </c:pt>
                <c:pt idx="286">
                  <c:v>0.675578713</c:v>
                </c:pt>
                <c:pt idx="287">
                  <c:v>0.675694466</c:v>
                </c:pt>
                <c:pt idx="288">
                  <c:v>0.675810158</c:v>
                </c:pt>
                <c:pt idx="289">
                  <c:v>0.67592591</c:v>
                </c:pt>
                <c:pt idx="290">
                  <c:v>0.676041663</c:v>
                </c:pt>
                <c:pt idx="291">
                  <c:v>0.676157415</c:v>
                </c:pt>
                <c:pt idx="292">
                  <c:v>0.676273167</c:v>
                </c:pt>
                <c:pt idx="293">
                  <c:v>0.67638886</c:v>
                </c:pt>
                <c:pt idx="294">
                  <c:v>0.676504612</c:v>
                </c:pt>
                <c:pt idx="295">
                  <c:v>0.676620364</c:v>
                </c:pt>
                <c:pt idx="296">
                  <c:v>0.676736116</c:v>
                </c:pt>
                <c:pt idx="297">
                  <c:v>0.676851869</c:v>
                </c:pt>
                <c:pt idx="298">
                  <c:v>0.676967621</c:v>
                </c:pt>
                <c:pt idx="299">
                  <c:v>0.677083313</c:v>
                </c:pt>
                <c:pt idx="300">
                  <c:v>0.677199066</c:v>
                </c:pt>
                <c:pt idx="301">
                  <c:v>0.677314818</c:v>
                </c:pt>
                <c:pt idx="302">
                  <c:v>0.67743057</c:v>
                </c:pt>
                <c:pt idx="303">
                  <c:v>0.677546322</c:v>
                </c:pt>
                <c:pt idx="304">
                  <c:v>0.677662015</c:v>
                </c:pt>
                <c:pt idx="305">
                  <c:v>0.677777767</c:v>
                </c:pt>
                <c:pt idx="306">
                  <c:v>0.677893519</c:v>
                </c:pt>
                <c:pt idx="307">
                  <c:v>0.678009272</c:v>
                </c:pt>
                <c:pt idx="308">
                  <c:v>0.678125024</c:v>
                </c:pt>
                <c:pt idx="309">
                  <c:v>0.678240716</c:v>
                </c:pt>
                <c:pt idx="310">
                  <c:v>0.678356469</c:v>
                </c:pt>
                <c:pt idx="311">
                  <c:v>0.678472221</c:v>
                </c:pt>
                <c:pt idx="312">
                  <c:v>0.678587973</c:v>
                </c:pt>
                <c:pt idx="313">
                  <c:v>0.678703725</c:v>
                </c:pt>
                <c:pt idx="314">
                  <c:v>0.678819418</c:v>
                </c:pt>
                <c:pt idx="315">
                  <c:v>0.67893517</c:v>
                </c:pt>
                <c:pt idx="316">
                  <c:v>0.679050922</c:v>
                </c:pt>
                <c:pt idx="317">
                  <c:v>0.679166675</c:v>
                </c:pt>
                <c:pt idx="318">
                  <c:v>0.679282427</c:v>
                </c:pt>
                <c:pt idx="319">
                  <c:v>0.679398119</c:v>
                </c:pt>
                <c:pt idx="320">
                  <c:v>0.679513872</c:v>
                </c:pt>
                <c:pt idx="321">
                  <c:v>0.679629624</c:v>
                </c:pt>
                <c:pt idx="322">
                  <c:v>0.679745376</c:v>
                </c:pt>
                <c:pt idx="323">
                  <c:v>0.679861128</c:v>
                </c:pt>
                <c:pt idx="324">
                  <c:v>0.679976881</c:v>
                </c:pt>
                <c:pt idx="325">
                  <c:v>0.680092573</c:v>
                </c:pt>
                <c:pt idx="326">
                  <c:v>0.680208325</c:v>
                </c:pt>
                <c:pt idx="327">
                  <c:v>0.680324078</c:v>
                </c:pt>
                <c:pt idx="328">
                  <c:v>0.68043983</c:v>
                </c:pt>
                <c:pt idx="329">
                  <c:v>0.680555582</c:v>
                </c:pt>
                <c:pt idx="330">
                  <c:v>0.680671275</c:v>
                </c:pt>
                <c:pt idx="331">
                  <c:v>0.680787027</c:v>
                </c:pt>
                <c:pt idx="332">
                  <c:v>0.680902779</c:v>
                </c:pt>
                <c:pt idx="333">
                  <c:v>0.681018531</c:v>
                </c:pt>
                <c:pt idx="334">
                  <c:v>0.681134284</c:v>
                </c:pt>
                <c:pt idx="335">
                  <c:v>0.681249976</c:v>
                </c:pt>
                <c:pt idx="336">
                  <c:v>0.681365728</c:v>
                </c:pt>
                <c:pt idx="337">
                  <c:v>0.681481481</c:v>
                </c:pt>
                <c:pt idx="338">
                  <c:v>0.681597233</c:v>
                </c:pt>
                <c:pt idx="339">
                  <c:v>0.681712985</c:v>
                </c:pt>
                <c:pt idx="340">
                  <c:v>0.681828678</c:v>
                </c:pt>
                <c:pt idx="341">
                  <c:v>0.68194443</c:v>
                </c:pt>
                <c:pt idx="342">
                  <c:v>0.682060182</c:v>
                </c:pt>
                <c:pt idx="343">
                  <c:v>0.682175934</c:v>
                </c:pt>
                <c:pt idx="344">
                  <c:v>0.682291687</c:v>
                </c:pt>
                <c:pt idx="345">
                  <c:v>0.682407379</c:v>
                </c:pt>
                <c:pt idx="346">
                  <c:v>0.682523131</c:v>
                </c:pt>
                <c:pt idx="347">
                  <c:v>0.682638884</c:v>
                </c:pt>
                <c:pt idx="348">
                  <c:v>0.682754636</c:v>
                </c:pt>
                <c:pt idx="349">
                  <c:v>0.682870388</c:v>
                </c:pt>
                <c:pt idx="350">
                  <c:v>0.68298614</c:v>
                </c:pt>
                <c:pt idx="351">
                  <c:v>0.683101833</c:v>
                </c:pt>
                <c:pt idx="352">
                  <c:v>0.683217585</c:v>
                </c:pt>
                <c:pt idx="353">
                  <c:v>0.683333337</c:v>
                </c:pt>
                <c:pt idx="354">
                  <c:v>0.68344909</c:v>
                </c:pt>
                <c:pt idx="355">
                  <c:v>0.683564842</c:v>
                </c:pt>
                <c:pt idx="356">
                  <c:v>0.683680534</c:v>
                </c:pt>
                <c:pt idx="357">
                  <c:v>0.683796287</c:v>
                </c:pt>
                <c:pt idx="358">
                  <c:v>0.683912039</c:v>
                </c:pt>
                <c:pt idx="359">
                  <c:v>0.684027791</c:v>
                </c:pt>
                <c:pt idx="360">
                  <c:v>0.684143543</c:v>
                </c:pt>
                <c:pt idx="361">
                  <c:v>0.684259236</c:v>
                </c:pt>
                <c:pt idx="362">
                  <c:v>0.684374988</c:v>
                </c:pt>
                <c:pt idx="363">
                  <c:v>0.68449074</c:v>
                </c:pt>
                <c:pt idx="364">
                  <c:v>0.684606493</c:v>
                </c:pt>
                <c:pt idx="365">
                  <c:v>0.684722245</c:v>
                </c:pt>
                <c:pt idx="366">
                  <c:v>0.684837937</c:v>
                </c:pt>
                <c:pt idx="367">
                  <c:v>0.68495369</c:v>
                </c:pt>
                <c:pt idx="368">
                  <c:v>0.685069442</c:v>
                </c:pt>
                <c:pt idx="369">
                  <c:v>0.685185194</c:v>
                </c:pt>
                <c:pt idx="370">
                  <c:v>0.685300946</c:v>
                </c:pt>
                <c:pt idx="371">
                  <c:v>0.685416639</c:v>
                </c:pt>
                <c:pt idx="372">
                  <c:v>0.685532391</c:v>
                </c:pt>
                <c:pt idx="373">
                  <c:v>0.685648143</c:v>
                </c:pt>
                <c:pt idx="374">
                  <c:v>0.685763896</c:v>
                </c:pt>
                <c:pt idx="375">
                  <c:v>0.685879648</c:v>
                </c:pt>
                <c:pt idx="376">
                  <c:v>0.6859954</c:v>
                </c:pt>
                <c:pt idx="377">
                  <c:v>0.686111093</c:v>
                </c:pt>
                <c:pt idx="378">
                  <c:v>0.686226845</c:v>
                </c:pt>
                <c:pt idx="379">
                  <c:v>0.686342597</c:v>
                </c:pt>
                <c:pt idx="380">
                  <c:v>0.686458349</c:v>
                </c:pt>
                <c:pt idx="381">
                  <c:v>0.686574101</c:v>
                </c:pt>
                <c:pt idx="382">
                  <c:v>0.686689794</c:v>
                </c:pt>
                <c:pt idx="383">
                  <c:v>0.686805546</c:v>
                </c:pt>
                <c:pt idx="384">
                  <c:v>0.686921299</c:v>
                </c:pt>
                <c:pt idx="385">
                  <c:v>0.687037051</c:v>
                </c:pt>
                <c:pt idx="386">
                  <c:v>0.687152803</c:v>
                </c:pt>
                <c:pt idx="387">
                  <c:v>0.687268496</c:v>
                </c:pt>
                <c:pt idx="388">
                  <c:v>0.687384248</c:v>
                </c:pt>
                <c:pt idx="389">
                  <c:v>0.6875</c:v>
                </c:pt>
                <c:pt idx="390">
                  <c:v>0.687615752</c:v>
                </c:pt>
                <c:pt idx="391">
                  <c:v>0.687731504</c:v>
                </c:pt>
                <c:pt idx="392">
                  <c:v>0.687847197</c:v>
                </c:pt>
                <c:pt idx="393">
                  <c:v>0.687962949</c:v>
                </c:pt>
                <c:pt idx="394">
                  <c:v>0.688078701</c:v>
                </c:pt>
                <c:pt idx="395">
                  <c:v>0.688194454</c:v>
                </c:pt>
                <c:pt idx="396">
                  <c:v>0.688310206</c:v>
                </c:pt>
                <c:pt idx="397">
                  <c:v>0.688425899</c:v>
                </c:pt>
                <c:pt idx="398">
                  <c:v>0.688541651</c:v>
                </c:pt>
                <c:pt idx="399">
                  <c:v>0.688657403</c:v>
                </c:pt>
                <c:pt idx="400">
                  <c:v>0.688773155</c:v>
                </c:pt>
                <c:pt idx="401">
                  <c:v>0.688888907</c:v>
                </c:pt>
                <c:pt idx="402">
                  <c:v>0.6890046</c:v>
                </c:pt>
                <c:pt idx="403">
                  <c:v>0.689120352</c:v>
                </c:pt>
                <c:pt idx="404">
                  <c:v>0.689236104</c:v>
                </c:pt>
                <c:pt idx="405">
                  <c:v>0.689351857</c:v>
                </c:pt>
                <c:pt idx="406">
                  <c:v>0.689467609</c:v>
                </c:pt>
                <c:pt idx="407">
                  <c:v>0.689583361</c:v>
                </c:pt>
                <c:pt idx="408">
                  <c:v>0.689699054</c:v>
                </c:pt>
                <c:pt idx="409">
                  <c:v>0.689814806</c:v>
                </c:pt>
                <c:pt idx="410">
                  <c:v>0.689930558</c:v>
                </c:pt>
                <c:pt idx="411">
                  <c:v>0.69004631</c:v>
                </c:pt>
                <c:pt idx="412">
                  <c:v>0.690162063</c:v>
                </c:pt>
                <c:pt idx="413">
                  <c:v>0.690277755</c:v>
                </c:pt>
                <c:pt idx="414">
                  <c:v>0.690393507</c:v>
                </c:pt>
                <c:pt idx="415">
                  <c:v>0.69050926</c:v>
                </c:pt>
                <c:pt idx="416">
                  <c:v>0.690625012</c:v>
                </c:pt>
                <c:pt idx="417">
                  <c:v>0.690740764</c:v>
                </c:pt>
                <c:pt idx="418">
                  <c:v>0.690856457</c:v>
                </c:pt>
                <c:pt idx="419">
                  <c:v>0.690972209</c:v>
                </c:pt>
                <c:pt idx="420">
                  <c:v>0.691087961</c:v>
                </c:pt>
                <c:pt idx="421">
                  <c:v>0.691203713</c:v>
                </c:pt>
                <c:pt idx="422">
                  <c:v>0.691319466</c:v>
                </c:pt>
                <c:pt idx="423">
                  <c:v>0.691435158</c:v>
                </c:pt>
                <c:pt idx="424">
                  <c:v>0.69155091</c:v>
                </c:pt>
                <c:pt idx="425">
                  <c:v>0.691666663</c:v>
                </c:pt>
                <c:pt idx="426">
                  <c:v>0.691782415</c:v>
                </c:pt>
                <c:pt idx="427">
                  <c:v>0.691898167</c:v>
                </c:pt>
                <c:pt idx="428">
                  <c:v>0.69201386</c:v>
                </c:pt>
                <c:pt idx="429">
                  <c:v>0.692129612</c:v>
                </c:pt>
                <c:pt idx="430">
                  <c:v>0.692245364</c:v>
                </c:pt>
                <c:pt idx="431">
                  <c:v>0.692361116</c:v>
                </c:pt>
                <c:pt idx="432">
                  <c:v>0.692476869</c:v>
                </c:pt>
                <c:pt idx="433">
                  <c:v>0.692523122</c:v>
                </c:pt>
              </c:strCache>
            </c:strRef>
          </c:xVal>
          <c:yVal>
            <c:numRef>
              <c:f>Data!$N$9:$N$442</c:f>
              <c:numCache>
                <c:ptCount val="434"/>
                <c:pt idx="0">
                  <c:v>56.6</c:v>
                </c:pt>
                <c:pt idx="1">
                  <c:v>56.8</c:v>
                </c:pt>
                <c:pt idx="2">
                  <c:v>58.1</c:v>
                </c:pt>
                <c:pt idx="3">
                  <c:v>58.1</c:v>
                </c:pt>
                <c:pt idx="4">
                  <c:v>57.9</c:v>
                </c:pt>
                <c:pt idx="5">
                  <c:v>58.2</c:v>
                </c:pt>
                <c:pt idx="6">
                  <c:v>58.4</c:v>
                </c:pt>
                <c:pt idx="7">
                  <c:v>58.5</c:v>
                </c:pt>
                <c:pt idx="8">
                  <c:v>59.3</c:v>
                </c:pt>
                <c:pt idx="9">
                  <c:v>59.9</c:v>
                </c:pt>
                <c:pt idx="10">
                  <c:v>57.6</c:v>
                </c:pt>
                <c:pt idx="11">
                  <c:v>57.5</c:v>
                </c:pt>
                <c:pt idx="12">
                  <c:v>58.7</c:v>
                </c:pt>
                <c:pt idx="13">
                  <c:v>58.7</c:v>
                </c:pt>
                <c:pt idx="14">
                  <c:v>59.3</c:v>
                </c:pt>
                <c:pt idx="15">
                  <c:v>59.1</c:v>
                </c:pt>
                <c:pt idx="16">
                  <c:v>57.3</c:v>
                </c:pt>
                <c:pt idx="17">
                  <c:v>59.8</c:v>
                </c:pt>
                <c:pt idx="18">
                  <c:v>61.8</c:v>
                </c:pt>
                <c:pt idx="19">
                  <c:v>60.4</c:v>
                </c:pt>
                <c:pt idx="20">
                  <c:v>60.7</c:v>
                </c:pt>
                <c:pt idx="21">
                  <c:v>59.7</c:v>
                </c:pt>
                <c:pt idx="22">
                  <c:v>61.8</c:v>
                </c:pt>
                <c:pt idx="23">
                  <c:v>61.8</c:v>
                </c:pt>
                <c:pt idx="24">
                  <c:v>63.3</c:v>
                </c:pt>
                <c:pt idx="25">
                  <c:v>62</c:v>
                </c:pt>
                <c:pt idx="26">
                  <c:v>61.8</c:v>
                </c:pt>
                <c:pt idx="27">
                  <c:v>60.8</c:v>
                </c:pt>
                <c:pt idx="28">
                  <c:v>57.6</c:v>
                </c:pt>
                <c:pt idx="29">
                  <c:v>56.3</c:v>
                </c:pt>
                <c:pt idx="30">
                  <c:v>57.7</c:v>
                </c:pt>
                <c:pt idx="31">
                  <c:v>59.5</c:v>
                </c:pt>
                <c:pt idx="32">
                  <c:v>59.5</c:v>
                </c:pt>
                <c:pt idx="33">
                  <c:v>60.4</c:v>
                </c:pt>
                <c:pt idx="34">
                  <c:v>60.6</c:v>
                </c:pt>
                <c:pt idx="35">
                  <c:v>61.7</c:v>
                </c:pt>
                <c:pt idx="36">
                  <c:v>63.5</c:v>
                </c:pt>
                <c:pt idx="37">
                  <c:v>63.5</c:v>
                </c:pt>
                <c:pt idx="38">
                  <c:v>64.7</c:v>
                </c:pt>
                <c:pt idx="39">
                  <c:v>66.6</c:v>
                </c:pt>
                <c:pt idx="40">
                  <c:v>67.3</c:v>
                </c:pt>
                <c:pt idx="41">
                  <c:v>68.6</c:v>
                </c:pt>
                <c:pt idx="42">
                  <c:v>69.1</c:v>
                </c:pt>
                <c:pt idx="43">
                  <c:v>70.4</c:v>
                </c:pt>
                <c:pt idx="44">
                  <c:v>70.7</c:v>
                </c:pt>
                <c:pt idx="45">
                  <c:v>68.6</c:v>
                </c:pt>
                <c:pt idx="46">
                  <c:v>63.6</c:v>
                </c:pt>
                <c:pt idx="47">
                  <c:v>61.1</c:v>
                </c:pt>
                <c:pt idx="48">
                  <c:v>55.4</c:v>
                </c:pt>
                <c:pt idx="49">
                  <c:v>62.6</c:v>
                </c:pt>
                <c:pt idx="50">
                  <c:v>49.9</c:v>
                </c:pt>
                <c:pt idx="51">
                  <c:v>59</c:v>
                </c:pt>
                <c:pt idx="52">
                  <c:v>60.5</c:v>
                </c:pt>
                <c:pt idx="53">
                  <c:v>58.7</c:v>
                </c:pt>
                <c:pt idx="54">
                  <c:v>56</c:v>
                </c:pt>
                <c:pt idx="55">
                  <c:v>56.9</c:v>
                </c:pt>
                <c:pt idx="56">
                  <c:v>56.3</c:v>
                </c:pt>
                <c:pt idx="57">
                  <c:v>56.5</c:v>
                </c:pt>
                <c:pt idx="58">
                  <c:v>57.3</c:v>
                </c:pt>
                <c:pt idx="59">
                  <c:v>58.6</c:v>
                </c:pt>
                <c:pt idx="60">
                  <c:v>59.9</c:v>
                </c:pt>
                <c:pt idx="61">
                  <c:v>60.2</c:v>
                </c:pt>
                <c:pt idx="62">
                  <c:v>59.9</c:v>
                </c:pt>
                <c:pt idx="63">
                  <c:v>60.2</c:v>
                </c:pt>
                <c:pt idx="64">
                  <c:v>60</c:v>
                </c:pt>
                <c:pt idx="65">
                  <c:v>59.5</c:v>
                </c:pt>
                <c:pt idx="66">
                  <c:v>59.5</c:v>
                </c:pt>
                <c:pt idx="67">
                  <c:v>59.7</c:v>
                </c:pt>
                <c:pt idx="68">
                  <c:v>59.7</c:v>
                </c:pt>
                <c:pt idx="69">
                  <c:v>59.3</c:v>
                </c:pt>
                <c:pt idx="70">
                  <c:v>58.8</c:v>
                </c:pt>
                <c:pt idx="71">
                  <c:v>58.4</c:v>
                </c:pt>
                <c:pt idx="72">
                  <c:v>57.5</c:v>
                </c:pt>
                <c:pt idx="73">
                  <c:v>57.3</c:v>
                </c:pt>
                <c:pt idx="74">
                  <c:v>57.3</c:v>
                </c:pt>
                <c:pt idx="75">
                  <c:v>57.8</c:v>
                </c:pt>
                <c:pt idx="76">
                  <c:v>57.6</c:v>
                </c:pt>
                <c:pt idx="77">
                  <c:v>58</c:v>
                </c:pt>
                <c:pt idx="78">
                  <c:v>58.2</c:v>
                </c:pt>
                <c:pt idx="79">
                  <c:v>57.7</c:v>
                </c:pt>
                <c:pt idx="80">
                  <c:v>57.1</c:v>
                </c:pt>
                <c:pt idx="81">
                  <c:v>57.9</c:v>
                </c:pt>
                <c:pt idx="82">
                  <c:v>57.4</c:v>
                </c:pt>
                <c:pt idx="83">
                  <c:v>57.4</c:v>
                </c:pt>
                <c:pt idx="84">
                  <c:v>57</c:v>
                </c:pt>
                <c:pt idx="85">
                  <c:v>57.2</c:v>
                </c:pt>
                <c:pt idx="86">
                  <c:v>56.6</c:v>
                </c:pt>
                <c:pt idx="87">
                  <c:v>56.6</c:v>
                </c:pt>
                <c:pt idx="88">
                  <c:v>56.3</c:v>
                </c:pt>
                <c:pt idx="89">
                  <c:v>55.8</c:v>
                </c:pt>
                <c:pt idx="90">
                  <c:v>55.7</c:v>
                </c:pt>
                <c:pt idx="91">
                  <c:v>54.4</c:v>
                </c:pt>
                <c:pt idx="92">
                  <c:v>56</c:v>
                </c:pt>
                <c:pt idx="93">
                  <c:v>60.4</c:v>
                </c:pt>
                <c:pt idx="94">
                  <c:v>65.4</c:v>
                </c:pt>
                <c:pt idx="95">
                  <c:v>62.5</c:v>
                </c:pt>
                <c:pt idx="96">
                  <c:v>69.7</c:v>
                </c:pt>
                <c:pt idx="97">
                  <c:v>70.1</c:v>
                </c:pt>
                <c:pt idx="98">
                  <c:v>66.4</c:v>
                </c:pt>
                <c:pt idx="99">
                  <c:v>67.6</c:v>
                </c:pt>
                <c:pt idx="100">
                  <c:v>61.4</c:v>
                </c:pt>
                <c:pt idx="101">
                  <c:v>63.7</c:v>
                </c:pt>
                <c:pt idx="102">
                  <c:v>64.9</c:v>
                </c:pt>
                <c:pt idx="103">
                  <c:v>63.7</c:v>
                </c:pt>
                <c:pt idx="104">
                  <c:v>67.4</c:v>
                </c:pt>
                <c:pt idx="105">
                  <c:v>68.6</c:v>
                </c:pt>
                <c:pt idx="106">
                  <c:v>66.4</c:v>
                </c:pt>
                <c:pt idx="107">
                  <c:v>62.2</c:v>
                </c:pt>
                <c:pt idx="108">
                  <c:v>63.2</c:v>
                </c:pt>
                <c:pt idx="109">
                  <c:v>65.3</c:v>
                </c:pt>
                <c:pt idx="110">
                  <c:v>66.2</c:v>
                </c:pt>
                <c:pt idx="111">
                  <c:v>65.9</c:v>
                </c:pt>
                <c:pt idx="112">
                  <c:v>68.3</c:v>
                </c:pt>
                <c:pt idx="113">
                  <c:v>67.3</c:v>
                </c:pt>
                <c:pt idx="114">
                  <c:v>64.7</c:v>
                </c:pt>
                <c:pt idx="115">
                  <c:v>61.2</c:v>
                </c:pt>
                <c:pt idx="116">
                  <c:v>60.6</c:v>
                </c:pt>
                <c:pt idx="117">
                  <c:v>61.9</c:v>
                </c:pt>
                <c:pt idx="118">
                  <c:v>63.2</c:v>
                </c:pt>
                <c:pt idx="119">
                  <c:v>64</c:v>
                </c:pt>
                <c:pt idx="120">
                  <c:v>63.4</c:v>
                </c:pt>
                <c:pt idx="121">
                  <c:v>64.3</c:v>
                </c:pt>
                <c:pt idx="122">
                  <c:v>63.8</c:v>
                </c:pt>
                <c:pt idx="123">
                  <c:v>62.6</c:v>
                </c:pt>
                <c:pt idx="124">
                  <c:v>61.1</c:v>
                </c:pt>
                <c:pt idx="125">
                  <c:v>58.8</c:v>
                </c:pt>
                <c:pt idx="126">
                  <c:v>57.6</c:v>
                </c:pt>
                <c:pt idx="127">
                  <c:v>57.1</c:v>
                </c:pt>
                <c:pt idx="128">
                  <c:v>56.8</c:v>
                </c:pt>
                <c:pt idx="129">
                  <c:v>57.2</c:v>
                </c:pt>
                <c:pt idx="130">
                  <c:v>56.7</c:v>
                </c:pt>
                <c:pt idx="131">
                  <c:v>56.9</c:v>
                </c:pt>
                <c:pt idx="132">
                  <c:v>57.3</c:v>
                </c:pt>
                <c:pt idx="133">
                  <c:v>57</c:v>
                </c:pt>
                <c:pt idx="134">
                  <c:v>57</c:v>
                </c:pt>
                <c:pt idx="135">
                  <c:v>48.4</c:v>
                </c:pt>
                <c:pt idx="136">
                  <c:v>56.7</c:v>
                </c:pt>
                <c:pt idx="137">
                  <c:v>59.2</c:v>
                </c:pt>
                <c:pt idx="138">
                  <c:v>60.8</c:v>
                </c:pt>
                <c:pt idx="139">
                  <c:v>61.1</c:v>
                </c:pt>
                <c:pt idx="140">
                  <c:v>60.8</c:v>
                </c:pt>
                <c:pt idx="141">
                  <c:v>59.3</c:v>
                </c:pt>
                <c:pt idx="142">
                  <c:v>60.6</c:v>
                </c:pt>
                <c:pt idx="143">
                  <c:v>62.4</c:v>
                </c:pt>
                <c:pt idx="144">
                  <c:v>63.1</c:v>
                </c:pt>
                <c:pt idx="145">
                  <c:v>61.9</c:v>
                </c:pt>
                <c:pt idx="146">
                  <c:v>61.7</c:v>
                </c:pt>
                <c:pt idx="147">
                  <c:v>63.6</c:v>
                </c:pt>
                <c:pt idx="148">
                  <c:v>64.7</c:v>
                </c:pt>
                <c:pt idx="149">
                  <c:v>65.2</c:v>
                </c:pt>
                <c:pt idx="150">
                  <c:v>66.4</c:v>
                </c:pt>
                <c:pt idx="151">
                  <c:v>67.4</c:v>
                </c:pt>
                <c:pt idx="152">
                  <c:v>67.9</c:v>
                </c:pt>
                <c:pt idx="153">
                  <c:v>68.2</c:v>
                </c:pt>
                <c:pt idx="154">
                  <c:v>68.1</c:v>
                </c:pt>
                <c:pt idx="155">
                  <c:v>68.5</c:v>
                </c:pt>
                <c:pt idx="156">
                  <c:v>67.9</c:v>
                </c:pt>
                <c:pt idx="157">
                  <c:v>65.6</c:v>
                </c:pt>
                <c:pt idx="158">
                  <c:v>62.6</c:v>
                </c:pt>
                <c:pt idx="159">
                  <c:v>63.4</c:v>
                </c:pt>
                <c:pt idx="160">
                  <c:v>61.9</c:v>
                </c:pt>
                <c:pt idx="161">
                  <c:v>63.1</c:v>
                </c:pt>
                <c:pt idx="162">
                  <c:v>62</c:v>
                </c:pt>
                <c:pt idx="163">
                  <c:v>62.4</c:v>
                </c:pt>
                <c:pt idx="164">
                  <c:v>63.5</c:v>
                </c:pt>
                <c:pt idx="165">
                  <c:v>63.5</c:v>
                </c:pt>
                <c:pt idx="166">
                  <c:v>57.5</c:v>
                </c:pt>
                <c:pt idx="167">
                  <c:v>58.7</c:v>
                </c:pt>
                <c:pt idx="168">
                  <c:v>60.6</c:v>
                </c:pt>
                <c:pt idx="169">
                  <c:v>61.6</c:v>
                </c:pt>
                <c:pt idx="170">
                  <c:v>56.7</c:v>
                </c:pt>
                <c:pt idx="171">
                  <c:v>54.6</c:v>
                </c:pt>
                <c:pt idx="172">
                  <c:v>54.3</c:v>
                </c:pt>
                <c:pt idx="173">
                  <c:v>54</c:v>
                </c:pt>
                <c:pt idx="174">
                  <c:v>54</c:v>
                </c:pt>
                <c:pt idx="175">
                  <c:v>53.8</c:v>
                </c:pt>
                <c:pt idx="176">
                  <c:v>51.7</c:v>
                </c:pt>
                <c:pt idx="177">
                  <c:v>50.6</c:v>
                </c:pt>
                <c:pt idx="178">
                  <c:v>60.6</c:v>
                </c:pt>
                <c:pt idx="179">
                  <c:v>57.6</c:v>
                </c:pt>
                <c:pt idx="180">
                  <c:v>59.7</c:v>
                </c:pt>
                <c:pt idx="181">
                  <c:v>55.4</c:v>
                </c:pt>
                <c:pt idx="182">
                  <c:v>54.7</c:v>
                </c:pt>
                <c:pt idx="183">
                  <c:v>53.4</c:v>
                </c:pt>
                <c:pt idx="184">
                  <c:v>52.4</c:v>
                </c:pt>
                <c:pt idx="185">
                  <c:v>52.2</c:v>
                </c:pt>
                <c:pt idx="186">
                  <c:v>51.8</c:v>
                </c:pt>
                <c:pt idx="187">
                  <c:v>51.6</c:v>
                </c:pt>
                <c:pt idx="188">
                  <c:v>51.8</c:v>
                </c:pt>
                <c:pt idx="189">
                  <c:v>51.6</c:v>
                </c:pt>
                <c:pt idx="190">
                  <c:v>52.2</c:v>
                </c:pt>
                <c:pt idx="191">
                  <c:v>52</c:v>
                </c:pt>
                <c:pt idx="192">
                  <c:v>51.4</c:v>
                </c:pt>
                <c:pt idx="193">
                  <c:v>51.4</c:v>
                </c:pt>
                <c:pt idx="194">
                  <c:v>51.5</c:v>
                </c:pt>
                <c:pt idx="195">
                  <c:v>51.7</c:v>
                </c:pt>
                <c:pt idx="196">
                  <c:v>52.7</c:v>
                </c:pt>
                <c:pt idx="197">
                  <c:v>52.5</c:v>
                </c:pt>
                <c:pt idx="198">
                  <c:v>53.4</c:v>
                </c:pt>
                <c:pt idx="199">
                  <c:v>53.4</c:v>
                </c:pt>
                <c:pt idx="200">
                  <c:v>52.7</c:v>
                </c:pt>
                <c:pt idx="201">
                  <c:v>52.6</c:v>
                </c:pt>
                <c:pt idx="202">
                  <c:v>52.6</c:v>
                </c:pt>
                <c:pt idx="203">
                  <c:v>52.8</c:v>
                </c:pt>
                <c:pt idx="204">
                  <c:v>53.1</c:v>
                </c:pt>
                <c:pt idx="205">
                  <c:v>53.1</c:v>
                </c:pt>
                <c:pt idx="206">
                  <c:v>53.1</c:v>
                </c:pt>
                <c:pt idx="207">
                  <c:v>52.7</c:v>
                </c:pt>
                <c:pt idx="208">
                  <c:v>51.9</c:v>
                </c:pt>
                <c:pt idx="209">
                  <c:v>52.2</c:v>
                </c:pt>
                <c:pt idx="210">
                  <c:v>52.5</c:v>
                </c:pt>
                <c:pt idx="211">
                  <c:v>51.5</c:v>
                </c:pt>
                <c:pt idx="212">
                  <c:v>49.6</c:v>
                </c:pt>
                <c:pt idx="213">
                  <c:v>48.8</c:v>
                </c:pt>
                <c:pt idx="214">
                  <c:v>39.6</c:v>
                </c:pt>
                <c:pt idx="215">
                  <c:v>50.3</c:v>
                </c:pt>
                <c:pt idx="216">
                  <c:v>51.6</c:v>
                </c:pt>
                <c:pt idx="217">
                  <c:v>50.7</c:v>
                </c:pt>
                <c:pt idx="218">
                  <c:v>49.3</c:v>
                </c:pt>
                <c:pt idx="219">
                  <c:v>51.1</c:v>
                </c:pt>
                <c:pt idx="220">
                  <c:v>52.3</c:v>
                </c:pt>
                <c:pt idx="221">
                  <c:v>52.5</c:v>
                </c:pt>
                <c:pt idx="222">
                  <c:v>53</c:v>
                </c:pt>
                <c:pt idx="223">
                  <c:v>53.1</c:v>
                </c:pt>
                <c:pt idx="224">
                  <c:v>53.2</c:v>
                </c:pt>
                <c:pt idx="225">
                  <c:v>53.7</c:v>
                </c:pt>
                <c:pt idx="226">
                  <c:v>53.6</c:v>
                </c:pt>
                <c:pt idx="227">
                  <c:v>53.3</c:v>
                </c:pt>
                <c:pt idx="228">
                  <c:v>52.6</c:v>
                </c:pt>
                <c:pt idx="229">
                  <c:v>50.3</c:v>
                </c:pt>
                <c:pt idx="230">
                  <c:v>47.1</c:v>
                </c:pt>
                <c:pt idx="231">
                  <c:v>46.6</c:v>
                </c:pt>
                <c:pt idx="232">
                  <c:v>45.9</c:v>
                </c:pt>
                <c:pt idx="233">
                  <c:v>44.7</c:v>
                </c:pt>
                <c:pt idx="234">
                  <c:v>44.9</c:v>
                </c:pt>
                <c:pt idx="235">
                  <c:v>45.3</c:v>
                </c:pt>
                <c:pt idx="236">
                  <c:v>49.3</c:v>
                </c:pt>
                <c:pt idx="237">
                  <c:v>51.8</c:v>
                </c:pt>
                <c:pt idx="238">
                  <c:v>51.5</c:v>
                </c:pt>
                <c:pt idx="239">
                  <c:v>48.5</c:v>
                </c:pt>
                <c:pt idx="240">
                  <c:v>46.3</c:v>
                </c:pt>
                <c:pt idx="241">
                  <c:v>47.5</c:v>
                </c:pt>
                <c:pt idx="242">
                  <c:v>50.3</c:v>
                </c:pt>
                <c:pt idx="243">
                  <c:v>50.3</c:v>
                </c:pt>
                <c:pt idx="244">
                  <c:v>51.7</c:v>
                </c:pt>
                <c:pt idx="245">
                  <c:v>52.7</c:v>
                </c:pt>
                <c:pt idx="246">
                  <c:v>52.9</c:v>
                </c:pt>
                <c:pt idx="247">
                  <c:v>52.4</c:v>
                </c:pt>
                <c:pt idx="248">
                  <c:v>51.7</c:v>
                </c:pt>
                <c:pt idx="249">
                  <c:v>52.9</c:v>
                </c:pt>
                <c:pt idx="250">
                  <c:v>52.5</c:v>
                </c:pt>
                <c:pt idx="251">
                  <c:v>51.3</c:v>
                </c:pt>
                <c:pt idx="252">
                  <c:v>50.6</c:v>
                </c:pt>
                <c:pt idx="253">
                  <c:v>50.2</c:v>
                </c:pt>
                <c:pt idx="254">
                  <c:v>50.7</c:v>
                </c:pt>
                <c:pt idx="255">
                  <c:v>51.9</c:v>
                </c:pt>
                <c:pt idx="256">
                  <c:v>53</c:v>
                </c:pt>
                <c:pt idx="257">
                  <c:v>53.4</c:v>
                </c:pt>
                <c:pt idx="258">
                  <c:v>53.7</c:v>
                </c:pt>
                <c:pt idx="259">
                  <c:v>53</c:v>
                </c:pt>
                <c:pt idx="260">
                  <c:v>54.8</c:v>
                </c:pt>
                <c:pt idx="261">
                  <c:v>56</c:v>
                </c:pt>
                <c:pt idx="262">
                  <c:v>55.8</c:v>
                </c:pt>
                <c:pt idx="263">
                  <c:v>55.1</c:v>
                </c:pt>
                <c:pt idx="264">
                  <c:v>55.5</c:v>
                </c:pt>
                <c:pt idx="265">
                  <c:v>55.4</c:v>
                </c:pt>
                <c:pt idx="266">
                  <c:v>54.8</c:v>
                </c:pt>
                <c:pt idx="267">
                  <c:v>54.3</c:v>
                </c:pt>
                <c:pt idx="268">
                  <c:v>53.2</c:v>
                </c:pt>
                <c:pt idx="269">
                  <c:v>53.9</c:v>
                </c:pt>
                <c:pt idx="270">
                  <c:v>53.4</c:v>
                </c:pt>
                <c:pt idx="271">
                  <c:v>53.4</c:v>
                </c:pt>
                <c:pt idx="272">
                  <c:v>53.4</c:v>
                </c:pt>
                <c:pt idx="273">
                  <c:v>53</c:v>
                </c:pt>
                <c:pt idx="274">
                  <c:v>53.1</c:v>
                </c:pt>
                <c:pt idx="275">
                  <c:v>53.3</c:v>
                </c:pt>
                <c:pt idx="276">
                  <c:v>54.2</c:v>
                </c:pt>
                <c:pt idx="277">
                  <c:v>53.9</c:v>
                </c:pt>
                <c:pt idx="278">
                  <c:v>54.7</c:v>
                </c:pt>
                <c:pt idx="279">
                  <c:v>54</c:v>
                </c:pt>
                <c:pt idx="280">
                  <c:v>53</c:v>
                </c:pt>
                <c:pt idx="281">
                  <c:v>52.6</c:v>
                </c:pt>
                <c:pt idx="282">
                  <c:v>52.3</c:v>
                </c:pt>
                <c:pt idx="283">
                  <c:v>52.1</c:v>
                </c:pt>
                <c:pt idx="284">
                  <c:v>53.1</c:v>
                </c:pt>
                <c:pt idx="285">
                  <c:v>53.8</c:v>
                </c:pt>
                <c:pt idx="286">
                  <c:v>54</c:v>
                </c:pt>
                <c:pt idx="287">
                  <c:v>54</c:v>
                </c:pt>
                <c:pt idx="288">
                  <c:v>53.9</c:v>
                </c:pt>
                <c:pt idx="289">
                  <c:v>57.4</c:v>
                </c:pt>
                <c:pt idx="290">
                  <c:v>57</c:v>
                </c:pt>
                <c:pt idx="291">
                  <c:v>64</c:v>
                </c:pt>
                <c:pt idx="292">
                  <c:v>74.2</c:v>
                </c:pt>
                <c:pt idx="293">
                  <c:v>75.1</c:v>
                </c:pt>
                <c:pt idx="294">
                  <c:v>71.6</c:v>
                </c:pt>
                <c:pt idx="295">
                  <c:v>69.4</c:v>
                </c:pt>
                <c:pt idx="296">
                  <c:v>63.2</c:v>
                </c:pt>
                <c:pt idx="297">
                  <c:v>58.7</c:v>
                </c:pt>
                <c:pt idx="298">
                  <c:v>59.2</c:v>
                </c:pt>
                <c:pt idx="299">
                  <c:v>61.3</c:v>
                </c:pt>
                <c:pt idx="300">
                  <c:v>63.3</c:v>
                </c:pt>
                <c:pt idx="301">
                  <c:v>63.1</c:v>
                </c:pt>
                <c:pt idx="302">
                  <c:v>65.6</c:v>
                </c:pt>
                <c:pt idx="303">
                  <c:v>69.5</c:v>
                </c:pt>
                <c:pt idx="304">
                  <c:v>72</c:v>
                </c:pt>
                <c:pt idx="305">
                  <c:v>73</c:v>
                </c:pt>
                <c:pt idx="306">
                  <c:v>71.6</c:v>
                </c:pt>
                <c:pt idx="307">
                  <c:v>63.4</c:v>
                </c:pt>
                <c:pt idx="308">
                  <c:v>66.3</c:v>
                </c:pt>
                <c:pt idx="309">
                  <c:v>69.8</c:v>
                </c:pt>
                <c:pt idx="310">
                  <c:v>69.4</c:v>
                </c:pt>
                <c:pt idx="311">
                  <c:v>64.9</c:v>
                </c:pt>
                <c:pt idx="312">
                  <c:v>65</c:v>
                </c:pt>
                <c:pt idx="313">
                  <c:v>66.4</c:v>
                </c:pt>
                <c:pt idx="314">
                  <c:v>66.7</c:v>
                </c:pt>
                <c:pt idx="315">
                  <c:v>69.9</c:v>
                </c:pt>
                <c:pt idx="316">
                  <c:v>70</c:v>
                </c:pt>
                <c:pt idx="317">
                  <c:v>70.7</c:v>
                </c:pt>
                <c:pt idx="318">
                  <c:v>70.8</c:v>
                </c:pt>
                <c:pt idx="319">
                  <c:v>67.5</c:v>
                </c:pt>
                <c:pt idx="320">
                  <c:v>65.6</c:v>
                </c:pt>
                <c:pt idx="321">
                  <c:v>63</c:v>
                </c:pt>
                <c:pt idx="322">
                  <c:v>65.2</c:v>
                </c:pt>
                <c:pt idx="323">
                  <c:v>65.8</c:v>
                </c:pt>
                <c:pt idx="324">
                  <c:v>65</c:v>
                </c:pt>
                <c:pt idx="325">
                  <c:v>64.9</c:v>
                </c:pt>
                <c:pt idx="326">
                  <c:v>65.5</c:v>
                </c:pt>
                <c:pt idx="327">
                  <c:v>66.4</c:v>
                </c:pt>
                <c:pt idx="328">
                  <c:v>66.9</c:v>
                </c:pt>
                <c:pt idx="329">
                  <c:v>66</c:v>
                </c:pt>
                <c:pt idx="330">
                  <c:v>67</c:v>
                </c:pt>
                <c:pt idx="331">
                  <c:v>67.4</c:v>
                </c:pt>
                <c:pt idx="332">
                  <c:v>64.2</c:v>
                </c:pt>
                <c:pt idx="333">
                  <c:v>64.7</c:v>
                </c:pt>
                <c:pt idx="334">
                  <c:v>64.2</c:v>
                </c:pt>
                <c:pt idx="335">
                  <c:v>62.1</c:v>
                </c:pt>
                <c:pt idx="336">
                  <c:v>60.2</c:v>
                </c:pt>
                <c:pt idx="337">
                  <c:v>60.8</c:v>
                </c:pt>
                <c:pt idx="338">
                  <c:v>60.6</c:v>
                </c:pt>
                <c:pt idx="339">
                  <c:v>61.2</c:v>
                </c:pt>
                <c:pt idx="340">
                  <c:v>61</c:v>
                </c:pt>
                <c:pt idx="341">
                  <c:v>60.8</c:v>
                </c:pt>
                <c:pt idx="342">
                  <c:v>58.8</c:v>
                </c:pt>
                <c:pt idx="343">
                  <c:v>57.6</c:v>
                </c:pt>
                <c:pt idx="344">
                  <c:v>54.9</c:v>
                </c:pt>
                <c:pt idx="345">
                  <c:v>54.1</c:v>
                </c:pt>
                <c:pt idx="346">
                  <c:v>56.8</c:v>
                </c:pt>
                <c:pt idx="347">
                  <c:v>55.5</c:v>
                </c:pt>
                <c:pt idx="348">
                  <c:v>56.2</c:v>
                </c:pt>
                <c:pt idx="349">
                  <c:v>51.4</c:v>
                </c:pt>
                <c:pt idx="350">
                  <c:v>57.3</c:v>
                </c:pt>
                <c:pt idx="351">
                  <c:v>56.8</c:v>
                </c:pt>
                <c:pt idx="352">
                  <c:v>57</c:v>
                </c:pt>
                <c:pt idx="353">
                  <c:v>57.3</c:v>
                </c:pt>
                <c:pt idx="354">
                  <c:v>56.8</c:v>
                </c:pt>
                <c:pt idx="355">
                  <c:v>58.8</c:v>
                </c:pt>
                <c:pt idx="356">
                  <c:v>59.4</c:v>
                </c:pt>
                <c:pt idx="357">
                  <c:v>58.6</c:v>
                </c:pt>
                <c:pt idx="358">
                  <c:v>60</c:v>
                </c:pt>
                <c:pt idx="359">
                  <c:v>61.2</c:v>
                </c:pt>
                <c:pt idx="360">
                  <c:v>62.1</c:v>
                </c:pt>
                <c:pt idx="361">
                  <c:v>62.6</c:v>
                </c:pt>
                <c:pt idx="362">
                  <c:v>63</c:v>
                </c:pt>
                <c:pt idx="363">
                  <c:v>62.9</c:v>
                </c:pt>
                <c:pt idx="364">
                  <c:v>62.3</c:v>
                </c:pt>
                <c:pt idx="365">
                  <c:v>61.8</c:v>
                </c:pt>
                <c:pt idx="366">
                  <c:v>60.1</c:v>
                </c:pt>
                <c:pt idx="367">
                  <c:v>62.5</c:v>
                </c:pt>
                <c:pt idx="368">
                  <c:v>63</c:v>
                </c:pt>
                <c:pt idx="369">
                  <c:v>64.3</c:v>
                </c:pt>
                <c:pt idx="370">
                  <c:v>64.7</c:v>
                </c:pt>
                <c:pt idx="371">
                  <c:v>64.5</c:v>
                </c:pt>
                <c:pt idx="372">
                  <c:v>65.1</c:v>
                </c:pt>
                <c:pt idx="373">
                  <c:v>69</c:v>
                </c:pt>
                <c:pt idx="374">
                  <c:v>71.1</c:v>
                </c:pt>
                <c:pt idx="375">
                  <c:v>71.4</c:v>
                </c:pt>
                <c:pt idx="376">
                  <c:v>72.4</c:v>
                </c:pt>
                <c:pt idx="377">
                  <c:v>71.3</c:v>
                </c:pt>
                <c:pt idx="378">
                  <c:v>71.8</c:v>
                </c:pt>
                <c:pt idx="379">
                  <c:v>71.8</c:v>
                </c:pt>
                <c:pt idx="380">
                  <c:v>71.4</c:v>
                </c:pt>
                <c:pt idx="381">
                  <c:v>73.2</c:v>
                </c:pt>
                <c:pt idx="382">
                  <c:v>70.8</c:v>
                </c:pt>
                <c:pt idx="383">
                  <c:v>70.2</c:v>
                </c:pt>
                <c:pt idx="384">
                  <c:v>71.1</c:v>
                </c:pt>
                <c:pt idx="385">
                  <c:v>70.4</c:v>
                </c:pt>
                <c:pt idx="386">
                  <c:v>70.9</c:v>
                </c:pt>
                <c:pt idx="387">
                  <c:v>71.2</c:v>
                </c:pt>
                <c:pt idx="388">
                  <c:v>69</c:v>
                </c:pt>
                <c:pt idx="389">
                  <c:v>68.6</c:v>
                </c:pt>
                <c:pt idx="390">
                  <c:v>69.3</c:v>
                </c:pt>
                <c:pt idx="391">
                  <c:v>66.9</c:v>
                </c:pt>
                <c:pt idx="392">
                  <c:v>65.9</c:v>
                </c:pt>
                <c:pt idx="393">
                  <c:v>66.1</c:v>
                </c:pt>
                <c:pt idx="394">
                  <c:v>65.3</c:v>
                </c:pt>
                <c:pt idx="395">
                  <c:v>66.6</c:v>
                </c:pt>
                <c:pt idx="396">
                  <c:v>65.8</c:v>
                </c:pt>
                <c:pt idx="397">
                  <c:v>65</c:v>
                </c:pt>
                <c:pt idx="398">
                  <c:v>64.5</c:v>
                </c:pt>
                <c:pt idx="399">
                  <c:v>63.9</c:v>
                </c:pt>
                <c:pt idx="400">
                  <c:v>63.5</c:v>
                </c:pt>
                <c:pt idx="401">
                  <c:v>62.2</c:v>
                </c:pt>
                <c:pt idx="402">
                  <c:v>60.4</c:v>
                </c:pt>
                <c:pt idx="403">
                  <c:v>59.3</c:v>
                </c:pt>
                <c:pt idx="404">
                  <c:v>59.2</c:v>
                </c:pt>
                <c:pt idx="405">
                  <c:v>59.3</c:v>
                </c:pt>
                <c:pt idx="406">
                  <c:v>60</c:v>
                </c:pt>
                <c:pt idx="407">
                  <c:v>60.6</c:v>
                </c:pt>
                <c:pt idx="408">
                  <c:v>61.7</c:v>
                </c:pt>
                <c:pt idx="409">
                  <c:v>61.8</c:v>
                </c:pt>
                <c:pt idx="410">
                  <c:v>61.7</c:v>
                </c:pt>
                <c:pt idx="411">
                  <c:v>61.9</c:v>
                </c:pt>
                <c:pt idx="412">
                  <c:v>62.1</c:v>
                </c:pt>
                <c:pt idx="413">
                  <c:v>63.5</c:v>
                </c:pt>
                <c:pt idx="414">
                  <c:v>64.2</c:v>
                </c:pt>
                <c:pt idx="415">
                  <c:v>62.9</c:v>
                </c:pt>
                <c:pt idx="416">
                  <c:v>60</c:v>
                </c:pt>
                <c:pt idx="417">
                  <c:v>58.8</c:v>
                </c:pt>
                <c:pt idx="418">
                  <c:v>59.8</c:v>
                </c:pt>
                <c:pt idx="419">
                  <c:v>63.5</c:v>
                </c:pt>
                <c:pt idx="420">
                  <c:v>67.7</c:v>
                </c:pt>
                <c:pt idx="421">
                  <c:v>68.3</c:v>
                </c:pt>
                <c:pt idx="422">
                  <c:v>68.7</c:v>
                </c:pt>
                <c:pt idx="423">
                  <c:v>69</c:v>
                </c:pt>
                <c:pt idx="424">
                  <c:v>68.4</c:v>
                </c:pt>
                <c:pt idx="425">
                  <c:v>70</c:v>
                </c:pt>
                <c:pt idx="426">
                  <c:v>71.5</c:v>
                </c:pt>
                <c:pt idx="427">
                  <c:v>70.7</c:v>
                </c:pt>
                <c:pt idx="428">
                  <c:v>69.7</c:v>
                </c:pt>
                <c:pt idx="429">
                  <c:v>67.2</c:v>
                </c:pt>
                <c:pt idx="430">
                  <c:v>69.2</c:v>
                </c:pt>
                <c:pt idx="431">
                  <c:v>68.6</c:v>
                </c:pt>
                <c:pt idx="432">
                  <c:v>70.6</c:v>
                </c:pt>
                <c:pt idx="433">
                  <c:v>70.4</c:v>
                </c:pt>
              </c:numCache>
            </c:numRef>
          </c:yVal>
          <c:smooth val="0"/>
        </c:ser>
        <c:axId val="26963090"/>
        <c:axId val="22148515"/>
      </c:scatterChart>
      <c:valAx>
        <c:axId val="26963090"/>
        <c:scaling>
          <c:orientation val="minMax"/>
          <c:max val="0.695"/>
          <c:min val="0.6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48515"/>
        <c:crosses val="autoZero"/>
        <c:crossBetween val="midCat"/>
        <c:dispUnits/>
      </c:valAx>
      <c:valAx>
        <c:axId val="2214851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9630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1999:  06/24 1546-1603 UT FME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Data!$M$136:$M$239</c:f>
              <c:numCache>
                <c:ptCount val="104"/>
                <c:pt idx="0">
                  <c:v>25.2</c:v>
                </c:pt>
                <c:pt idx="1">
                  <c:v>25.3</c:v>
                </c:pt>
                <c:pt idx="2">
                  <c:v>25.1</c:v>
                </c:pt>
                <c:pt idx="3">
                  <c:v>24.4</c:v>
                </c:pt>
                <c:pt idx="4">
                  <c:v>24.4</c:v>
                </c:pt>
                <c:pt idx="5">
                  <c:v>24.1</c:v>
                </c:pt>
                <c:pt idx="6">
                  <c:v>23.5</c:v>
                </c:pt>
                <c:pt idx="7">
                  <c:v>23.3</c:v>
                </c:pt>
                <c:pt idx="8">
                  <c:v>22.9</c:v>
                </c:pt>
                <c:pt idx="9">
                  <c:v>22.8</c:v>
                </c:pt>
                <c:pt idx="10">
                  <c:v>22.3</c:v>
                </c:pt>
                <c:pt idx="11">
                  <c:v>22.2</c:v>
                </c:pt>
                <c:pt idx="12">
                  <c:v>21.8</c:v>
                </c:pt>
                <c:pt idx="13">
                  <c:v>21.7</c:v>
                </c:pt>
                <c:pt idx="14">
                  <c:v>21.7</c:v>
                </c:pt>
                <c:pt idx="15">
                  <c:v>21.3</c:v>
                </c:pt>
                <c:pt idx="16">
                  <c:v>21.2</c:v>
                </c:pt>
                <c:pt idx="17">
                  <c:v>21</c:v>
                </c:pt>
                <c:pt idx="18">
                  <c:v>21.3</c:v>
                </c:pt>
                <c:pt idx="19">
                  <c:v>21.2</c:v>
                </c:pt>
                <c:pt idx="20">
                  <c:v>20.8</c:v>
                </c:pt>
                <c:pt idx="21">
                  <c:v>20.4</c:v>
                </c:pt>
                <c:pt idx="22">
                  <c:v>20.1</c:v>
                </c:pt>
                <c:pt idx="23">
                  <c:v>20</c:v>
                </c:pt>
                <c:pt idx="24">
                  <c:v>19.9</c:v>
                </c:pt>
                <c:pt idx="25">
                  <c:v>19.5</c:v>
                </c:pt>
                <c:pt idx="26">
                  <c:v>19.5</c:v>
                </c:pt>
                <c:pt idx="27">
                  <c:v>19.3</c:v>
                </c:pt>
                <c:pt idx="28">
                  <c:v>19.3</c:v>
                </c:pt>
                <c:pt idx="29">
                  <c:v>19</c:v>
                </c:pt>
                <c:pt idx="30">
                  <c:v>19</c:v>
                </c:pt>
                <c:pt idx="31">
                  <c:v>19.2</c:v>
                </c:pt>
                <c:pt idx="32">
                  <c:v>18.8</c:v>
                </c:pt>
                <c:pt idx="33">
                  <c:v>19</c:v>
                </c:pt>
                <c:pt idx="34">
                  <c:v>18.7</c:v>
                </c:pt>
                <c:pt idx="35">
                  <c:v>18.5</c:v>
                </c:pt>
                <c:pt idx="36">
                  <c:v>18.2</c:v>
                </c:pt>
                <c:pt idx="37">
                  <c:v>18.3</c:v>
                </c:pt>
                <c:pt idx="38">
                  <c:v>18.4</c:v>
                </c:pt>
                <c:pt idx="39">
                  <c:v>19</c:v>
                </c:pt>
                <c:pt idx="40">
                  <c:v>18.1</c:v>
                </c:pt>
                <c:pt idx="41">
                  <c:v>18.1</c:v>
                </c:pt>
                <c:pt idx="42">
                  <c:v>18.1</c:v>
                </c:pt>
                <c:pt idx="43">
                  <c:v>18.3</c:v>
                </c:pt>
                <c:pt idx="44">
                  <c:v>18.2</c:v>
                </c:pt>
                <c:pt idx="45">
                  <c:v>17.8</c:v>
                </c:pt>
                <c:pt idx="46">
                  <c:v>17.9</c:v>
                </c:pt>
                <c:pt idx="47">
                  <c:v>17.9</c:v>
                </c:pt>
                <c:pt idx="48">
                  <c:v>17.8</c:v>
                </c:pt>
                <c:pt idx="49">
                  <c:v>17.9</c:v>
                </c:pt>
                <c:pt idx="50">
                  <c:v>17.7</c:v>
                </c:pt>
                <c:pt idx="51">
                  <c:v>16.5</c:v>
                </c:pt>
                <c:pt idx="52">
                  <c:v>16.9</c:v>
                </c:pt>
                <c:pt idx="53">
                  <c:v>16.8</c:v>
                </c:pt>
                <c:pt idx="54">
                  <c:v>16.9</c:v>
                </c:pt>
                <c:pt idx="55">
                  <c:v>16.6</c:v>
                </c:pt>
                <c:pt idx="56">
                  <c:v>16.6</c:v>
                </c:pt>
                <c:pt idx="57">
                  <c:v>16.4</c:v>
                </c:pt>
                <c:pt idx="58">
                  <c:v>16.3</c:v>
                </c:pt>
                <c:pt idx="59">
                  <c:v>16.1</c:v>
                </c:pt>
                <c:pt idx="60">
                  <c:v>15.9</c:v>
                </c:pt>
                <c:pt idx="61">
                  <c:v>15.7</c:v>
                </c:pt>
                <c:pt idx="62">
                  <c:v>15.4</c:v>
                </c:pt>
                <c:pt idx="63">
                  <c:v>15.3</c:v>
                </c:pt>
                <c:pt idx="64">
                  <c:v>15.2</c:v>
                </c:pt>
                <c:pt idx="65">
                  <c:v>15.2</c:v>
                </c:pt>
                <c:pt idx="66">
                  <c:v>14.9</c:v>
                </c:pt>
                <c:pt idx="67">
                  <c:v>14.9</c:v>
                </c:pt>
                <c:pt idx="68">
                  <c:v>14.7</c:v>
                </c:pt>
                <c:pt idx="69">
                  <c:v>14.7</c:v>
                </c:pt>
                <c:pt idx="70">
                  <c:v>14.8</c:v>
                </c:pt>
                <c:pt idx="71">
                  <c:v>14.4</c:v>
                </c:pt>
                <c:pt idx="72">
                  <c:v>14.3</c:v>
                </c:pt>
                <c:pt idx="73">
                  <c:v>14.2</c:v>
                </c:pt>
                <c:pt idx="74">
                  <c:v>14</c:v>
                </c:pt>
                <c:pt idx="75">
                  <c:v>13.8</c:v>
                </c:pt>
                <c:pt idx="76">
                  <c:v>13.7</c:v>
                </c:pt>
                <c:pt idx="77">
                  <c:v>13.6</c:v>
                </c:pt>
                <c:pt idx="78">
                  <c:v>13.6</c:v>
                </c:pt>
                <c:pt idx="79">
                  <c:v>13.4</c:v>
                </c:pt>
                <c:pt idx="80">
                  <c:v>13.4</c:v>
                </c:pt>
                <c:pt idx="81">
                  <c:v>13.3</c:v>
                </c:pt>
                <c:pt idx="82">
                  <c:v>13.2</c:v>
                </c:pt>
                <c:pt idx="83">
                  <c:v>13.1</c:v>
                </c:pt>
                <c:pt idx="84">
                  <c:v>13.2</c:v>
                </c:pt>
                <c:pt idx="85">
                  <c:v>13.1</c:v>
                </c:pt>
                <c:pt idx="86">
                  <c:v>13</c:v>
                </c:pt>
                <c:pt idx="87">
                  <c:v>13.3</c:v>
                </c:pt>
                <c:pt idx="88">
                  <c:v>12.9</c:v>
                </c:pt>
                <c:pt idx="89">
                  <c:v>12.7</c:v>
                </c:pt>
                <c:pt idx="90">
                  <c:v>13</c:v>
                </c:pt>
                <c:pt idx="91">
                  <c:v>12.9</c:v>
                </c:pt>
                <c:pt idx="92">
                  <c:v>12.9</c:v>
                </c:pt>
                <c:pt idx="93">
                  <c:v>12.8</c:v>
                </c:pt>
                <c:pt idx="94">
                  <c:v>12.9</c:v>
                </c:pt>
                <c:pt idx="95">
                  <c:v>13</c:v>
                </c:pt>
                <c:pt idx="96">
                  <c:v>13</c:v>
                </c:pt>
                <c:pt idx="97">
                  <c:v>12.9</c:v>
                </c:pt>
                <c:pt idx="98">
                  <c:v>12.8</c:v>
                </c:pt>
                <c:pt idx="99">
                  <c:v>12.8</c:v>
                </c:pt>
                <c:pt idx="100">
                  <c:v>13</c:v>
                </c:pt>
                <c:pt idx="101">
                  <c:v>12.9</c:v>
                </c:pt>
                <c:pt idx="102">
                  <c:v>13.2</c:v>
                </c:pt>
                <c:pt idx="103">
                  <c:v>13.4</c:v>
                </c:pt>
              </c:numCache>
            </c:numRef>
          </c:xVal>
          <c:yVal>
            <c:numRef>
              <c:f>Data!$U$136:$U$239</c:f>
              <c:numCache>
                <c:ptCount val="104"/>
                <c:pt idx="0">
                  <c:v>58.64141074498678</c:v>
                </c:pt>
                <c:pt idx="1">
                  <c:v>66.86233149563284</c:v>
                </c:pt>
                <c:pt idx="2">
                  <c:v>107.26290934787181</c:v>
                </c:pt>
                <c:pt idx="3">
                  <c:v>137.07072372475795</c:v>
                </c:pt>
                <c:pt idx="4">
                  <c:v>163.6566837932421</c:v>
                </c:pt>
                <c:pt idx="5">
                  <c:v>187.82395357735538</c:v>
                </c:pt>
                <c:pt idx="6">
                  <c:v>227.14158251164565</c:v>
                </c:pt>
                <c:pt idx="7">
                  <c:v>264.96137479631915</c:v>
                </c:pt>
                <c:pt idx="8">
                  <c:v>319.89586237332423</c:v>
                </c:pt>
                <c:pt idx="9">
                  <c:v>324.9851075001385</c:v>
                </c:pt>
                <c:pt idx="10">
                  <c:v>347.92538781281894</c:v>
                </c:pt>
                <c:pt idx="11">
                  <c:v>378.6113444518485</c:v>
                </c:pt>
                <c:pt idx="12">
                  <c:v>405.1265333327525</c:v>
                </c:pt>
                <c:pt idx="13">
                  <c:v>424.85394864876776</c:v>
                </c:pt>
                <c:pt idx="14">
                  <c:v>442.0464006948605</c:v>
                </c:pt>
                <c:pt idx="15">
                  <c:v>463.5871426623129</c:v>
                </c:pt>
                <c:pt idx="16">
                  <c:v>486.048947418309</c:v>
                </c:pt>
                <c:pt idx="17">
                  <c:v>498.1689786783262</c:v>
                </c:pt>
                <c:pt idx="18">
                  <c:v>505.96977903781567</c:v>
                </c:pt>
                <c:pt idx="19">
                  <c:v>524.2001955191341</c:v>
                </c:pt>
                <c:pt idx="20">
                  <c:v>541.5997856923544</c:v>
                </c:pt>
                <c:pt idx="21">
                  <c:v>566.0206244690045</c:v>
                </c:pt>
                <c:pt idx="22">
                  <c:v>591.3895764929861</c:v>
                </c:pt>
                <c:pt idx="23">
                  <c:v>599.2784842851385</c:v>
                </c:pt>
                <c:pt idx="24">
                  <c:v>616.8362693906797</c:v>
                </c:pt>
                <c:pt idx="25">
                  <c:v>633.5506217754485</c:v>
                </c:pt>
                <c:pt idx="26">
                  <c:v>653.8289013813956</c:v>
                </c:pt>
                <c:pt idx="27">
                  <c:v>675.0417743251703</c:v>
                </c:pt>
                <c:pt idx="28">
                  <c:v>686.554746663279</c:v>
                </c:pt>
                <c:pt idx="29">
                  <c:v>714.0733449974815</c:v>
                </c:pt>
                <c:pt idx="30">
                  <c:v>726.5310540643601</c:v>
                </c:pt>
                <c:pt idx="31">
                  <c:v>743.4678938221382</c:v>
                </c:pt>
                <c:pt idx="32">
                  <c:v>762.2278371258818</c:v>
                </c:pt>
                <c:pt idx="33">
                  <c:v>782.8231872590486</c:v>
                </c:pt>
                <c:pt idx="34">
                  <c:v>784.6165036188954</c:v>
                </c:pt>
                <c:pt idx="35">
                  <c:v>815.162285833073</c:v>
                </c:pt>
                <c:pt idx="36">
                  <c:v>834.0850848427036</c:v>
                </c:pt>
                <c:pt idx="37">
                  <c:v>839.4995284416163</c:v>
                </c:pt>
                <c:pt idx="38">
                  <c:v>857.573213608967</c:v>
                </c:pt>
                <c:pt idx="39">
                  <c:v>885.665398695511</c:v>
                </c:pt>
                <c:pt idx="40">
                  <c:v>896.5653583073598</c:v>
                </c:pt>
                <c:pt idx="41">
                  <c:v>906.5695723307136</c:v>
                </c:pt>
                <c:pt idx="42">
                  <c:v>930.2639184850368</c:v>
                </c:pt>
                <c:pt idx="43">
                  <c:v>959.5193097383623</c:v>
                </c:pt>
                <c:pt idx="44">
                  <c:v>974.1857471476212</c:v>
                </c:pt>
                <c:pt idx="45">
                  <c:v>987.9590980777331</c:v>
                </c:pt>
                <c:pt idx="46">
                  <c:v>998.0740946323276</c:v>
                </c:pt>
                <c:pt idx="47">
                  <c:v>1010.0440881488106</c:v>
                </c:pt>
                <c:pt idx="48">
                  <c:v>1022.0313611022733</c:v>
                </c:pt>
                <c:pt idx="49">
                  <c:v>1033.1119161172383</c:v>
                </c:pt>
                <c:pt idx="50">
                  <c:v>1040.5071755368822</c:v>
                </c:pt>
                <c:pt idx="51">
                  <c:v>1045.132559365045</c:v>
                </c:pt>
                <c:pt idx="52">
                  <c:v>1070.1542497489563</c:v>
                </c:pt>
                <c:pt idx="53">
                  <c:v>1086.8773617665634</c:v>
                </c:pt>
                <c:pt idx="54">
                  <c:v>1111.0925803252662</c:v>
                </c:pt>
                <c:pt idx="55">
                  <c:v>1126.9638734050527</c:v>
                </c:pt>
                <c:pt idx="56">
                  <c:v>1147.5483267833247</c:v>
                </c:pt>
                <c:pt idx="57">
                  <c:v>1168.183933266741</c:v>
                </c:pt>
                <c:pt idx="58">
                  <c:v>1181.3424328178698</c:v>
                </c:pt>
                <c:pt idx="59">
                  <c:v>1201.119360659011</c:v>
                </c:pt>
                <c:pt idx="60">
                  <c:v>1222.833986364254</c:v>
                </c:pt>
                <c:pt idx="61">
                  <c:v>1245.5534297349627</c:v>
                </c:pt>
                <c:pt idx="62">
                  <c:v>1272.1382498821054</c:v>
                </c:pt>
                <c:pt idx="63">
                  <c:v>1291.179650961165</c:v>
                </c:pt>
                <c:pt idx="64">
                  <c:v>1310.2648153540008</c:v>
                </c:pt>
                <c:pt idx="65">
                  <c:v>1323.6505775165542</c:v>
                </c:pt>
                <c:pt idx="66">
                  <c:v>1345.6884236660435</c:v>
                </c:pt>
                <c:pt idx="67">
                  <c:v>1362.0149394584123</c:v>
                </c:pt>
                <c:pt idx="68">
                  <c:v>1376.4473943491953</c:v>
                </c:pt>
                <c:pt idx="69">
                  <c:v>1390.904976850988</c:v>
                </c:pt>
                <c:pt idx="70">
                  <c:v>1410.2209924738909</c:v>
                </c:pt>
                <c:pt idx="71">
                  <c:v>1434.4293688169319</c:v>
                </c:pt>
                <c:pt idx="72">
                  <c:v>1456.763578802294</c:v>
                </c:pt>
                <c:pt idx="73">
                  <c:v>1480.1330633782363</c:v>
                </c:pt>
                <c:pt idx="74">
                  <c:v>1500.6354521146304</c:v>
                </c:pt>
                <c:pt idx="75">
                  <c:v>1513.352821371327</c:v>
                </c:pt>
                <c:pt idx="76">
                  <c:v>1531.9748505468165</c:v>
                </c:pt>
                <c:pt idx="77">
                  <c:v>1548.6721384866823</c:v>
                </c:pt>
                <c:pt idx="78">
                  <c:v>1566.388291312458</c:v>
                </c:pt>
                <c:pt idx="79">
                  <c:v>1583.1549902000243</c:v>
                </c:pt>
                <c:pt idx="80">
                  <c:v>1602.9239588798227</c:v>
                </c:pt>
                <c:pt idx="81">
                  <c:v>1619.7646653168267</c:v>
                </c:pt>
                <c:pt idx="82">
                  <c:v>1637.633306365391</c:v>
                </c:pt>
                <c:pt idx="83">
                  <c:v>1656.5364566919652</c:v>
                </c:pt>
                <c:pt idx="84">
                  <c:v>1672.4883432101656</c:v>
                </c:pt>
                <c:pt idx="85">
                  <c:v>1690.4709205813292</c:v>
                </c:pt>
                <c:pt idx="86">
                  <c:v>1707.490297607104</c:v>
                </c:pt>
                <c:pt idx="87">
                  <c:v>1755.7341595042262</c:v>
                </c:pt>
                <c:pt idx="88">
                  <c:v>1716.5146977403547</c:v>
                </c:pt>
                <c:pt idx="89">
                  <c:v>1720.5286924394209</c:v>
                </c:pt>
                <c:pt idx="90">
                  <c:v>1721.5324943592886</c:v>
                </c:pt>
                <c:pt idx="91">
                  <c:v>1716.5146977403547</c:v>
                </c:pt>
                <c:pt idx="92">
                  <c:v>1713.5054745249618</c:v>
                </c:pt>
                <c:pt idx="93">
                  <c:v>1707.490297607104</c:v>
                </c:pt>
                <c:pt idx="94">
                  <c:v>1700.478093848356</c:v>
                </c:pt>
                <c:pt idx="95">
                  <c:v>1693.4718064919598</c:v>
                </c:pt>
                <c:pt idx="96">
                  <c:v>1693.4718064919598</c:v>
                </c:pt>
                <c:pt idx="97">
                  <c:v>1698.4756941829978</c:v>
                </c:pt>
                <c:pt idx="98">
                  <c:v>1703.4825989907017</c:v>
                </c:pt>
                <c:pt idx="99">
                  <c:v>1697.4746753918384</c:v>
                </c:pt>
                <c:pt idx="100">
                  <c:v>1695.4729997470986</c:v>
                </c:pt>
                <c:pt idx="101">
                  <c:v>1702.4809764851748</c:v>
                </c:pt>
                <c:pt idx="102">
                  <c:v>1705.4862065217153</c:v>
                </c:pt>
                <c:pt idx="103">
                  <c:v>1705.4862065217153</c:v>
                </c:pt>
              </c:numCache>
            </c:numRef>
          </c:yVal>
          <c:smooth val="0"/>
        </c:ser>
        <c:axId val="6228860"/>
        <c:axId val="52053597"/>
      </c:scatterChart>
      <c:valAx>
        <c:axId val="6228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52053597"/>
        <c:crosses val="autoZero"/>
        <c:crossBetween val="midCat"/>
        <c:dispUnits/>
      </c:valAx>
      <c:valAx>
        <c:axId val="5205359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62288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1999:  06/24 1546-1603 UT FME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Data!$N$136:$N$239</c:f>
              <c:numCache>
                <c:ptCount val="104"/>
                <c:pt idx="0">
                  <c:v>57.1</c:v>
                </c:pt>
                <c:pt idx="1">
                  <c:v>56.8</c:v>
                </c:pt>
                <c:pt idx="2">
                  <c:v>57.2</c:v>
                </c:pt>
                <c:pt idx="3">
                  <c:v>56.7</c:v>
                </c:pt>
                <c:pt idx="4">
                  <c:v>56.9</c:v>
                </c:pt>
                <c:pt idx="5">
                  <c:v>57.3</c:v>
                </c:pt>
                <c:pt idx="6">
                  <c:v>57</c:v>
                </c:pt>
                <c:pt idx="7">
                  <c:v>57</c:v>
                </c:pt>
                <c:pt idx="8">
                  <c:v>48.4</c:v>
                </c:pt>
                <c:pt idx="9">
                  <c:v>56.7</c:v>
                </c:pt>
                <c:pt idx="10">
                  <c:v>59.2</c:v>
                </c:pt>
                <c:pt idx="11">
                  <c:v>60.8</c:v>
                </c:pt>
                <c:pt idx="12">
                  <c:v>61.1</c:v>
                </c:pt>
                <c:pt idx="13">
                  <c:v>60.8</c:v>
                </c:pt>
                <c:pt idx="14">
                  <c:v>59.3</c:v>
                </c:pt>
                <c:pt idx="15">
                  <c:v>60.6</c:v>
                </c:pt>
                <c:pt idx="16">
                  <c:v>62.4</c:v>
                </c:pt>
                <c:pt idx="17">
                  <c:v>63.1</c:v>
                </c:pt>
                <c:pt idx="18">
                  <c:v>61.9</c:v>
                </c:pt>
                <c:pt idx="19">
                  <c:v>61.7</c:v>
                </c:pt>
                <c:pt idx="20">
                  <c:v>63.6</c:v>
                </c:pt>
                <c:pt idx="21">
                  <c:v>64.7</c:v>
                </c:pt>
                <c:pt idx="22">
                  <c:v>65.2</c:v>
                </c:pt>
                <c:pt idx="23">
                  <c:v>66.4</c:v>
                </c:pt>
                <c:pt idx="24">
                  <c:v>67.4</c:v>
                </c:pt>
                <c:pt idx="25">
                  <c:v>67.9</c:v>
                </c:pt>
                <c:pt idx="26">
                  <c:v>68.2</c:v>
                </c:pt>
                <c:pt idx="27">
                  <c:v>68.1</c:v>
                </c:pt>
                <c:pt idx="28">
                  <c:v>68.5</c:v>
                </c:pt>
                <c:pt idx="29">
                  <c:v>67.9</c:v>
                </c:pt>
                <c:pt idx="30">
                  <c:v>65.6</c:v>
                </c:pt>
                <c:pt idx="31">
                  <c:v>62.6</c:v>
                </c:pt>
                <c:pt idx="32">
                  <c:v>63.4</c:v>
                </c:pt>
                <c:pt idx="33">
                  <c:v>61.9</c:v>
                </c:pt>
                <c:pt idx="34">
                  <c:v>63.1</c:v>
                </c:pt>
                <c:pt idx="35">
                  <c:v>62</c:v>
                </c:pt>
                <c:pt idx="36">
                  <c:v>62.4</c:v>
                </c:pt>
                <c:pt idx="37">
                  <c:v>63.5</c:v>
                </c:pt>
                <c:pt idx="38">
                  <c:v>63.5</c:v>
                </c:pt>
                <c:pt idx="39">
                  <c:v>57.5</c:v>
                </c:pt>
                <c:pt idx="40">
                  <c:v>58.7</c:v>
                </c:pt>
                <c:pt idx="41">
                  <c:v>60.6</c:v>
                </c:pt>
                <c:pt idx="42">
                  <c:v>61.6</c:v>
                </c:pt>
                <c:pt idx="43">
                  <c:v>56.7</c:v>
                </c:pt>
                <c:pt idx="44">
                  <c:v>54.6</c:v>
                </c:pt>
                <c:pt idx="45">
                  <c:v>54.3</c:v>
                </c:pt>
                <c:pt idx="46">
                  <c:v>54</c:v>
                </c:pt>
                <c:pt idx="47">
                  <c:v>54</c:v>
                </c:pt>
                <c:pt idx="48">
                  <c:v>53.8</c:v>
                </c:pt>
                <c:pt idx="49">
                  <c:v>51.7</c:v>
                </c:pt>
                <c:pt idx="50">
                  <c:v>50.6</c:v>
                </c:pt>
                <c:pt idx="51">
                  <c:v>60.6</c:v>
                </c:pt>
                <c:pt idx="52">
                  <c:v>57.6</c:v>
                </c:pt>
                <c:pt idx="53">
                  <c:v>59.7</c:v>
                </c:pt>
                <c:pt idx="54">
                  <c:v>55.4</c:v>
                </c:pt>
                <c:pt idx="55">
                  <c:v>54.7</c:v>
                </c:pt>
                <c:pt idx="56">
                  <c:v>53.4</c:v>
                </c:pt>
                <c:pt idx="57">
                  <c:v>52.4</c:v>
                </c:pt>
                <c:pt idx="58">
                  <c:v>52.2</c:v>
                </c:pt>
                <c:pt idx="59">
                  <c:v>51.8</c:v>
                </c:pt>
                <c:pt idx="60">
                  <c:v>51.6</c:v>
                </c:pt>
                <c:pt idx="61">
                  <c:v>51.8</c:v>
                </c:pt>
                <c:pt idx="62">
                  <c:v>51.6</c:v>
                </c:pt>
                <c:pt idx="63">
                  <c:v>52.2</c:v>
                </c:pt>
                <c:pt idx="64">
                  <c:v>52</c:v>
                </c:pt>
                <c:pt idx="65">
                  <c:v>51.4</c:v>
                </c:pt>
                <c:pt idx="66">
                  <c:v>51.4</c:v>
                </c:pt>
                <c:pt idx="67">
                  <c:v>51.5</c:v>
                </c:pt>
                <c:pt idx="68">
                  <c:v>51.7</c:v>
                </c:pt>
                <c:pt idx="69">
                  <c:v>52.7</c:v>
                </c:pt>
                <c:pt idx="70">
                  <c:v>52.5</c:v>
                </c:pt>
                <c:pt idx="71">
                  <c:v>53.4</c:v>
                </c:pt>
                <c:pt idx="72">
                  <c:v>53.4</c:v>
                </c:pt>
                <c:pt idx="73">
                  <c:v>52.7</c:v>
                </c:pt>
                <c:pt idx="74">
                  <c:v>52.6</c:v>
                </c:pt>
                <c:pt idx="75">
                  <c:v>52.6</c:v>
                </c:pt>
                <c:pt idx="76">
                  <c:v>52.8</c:v>
                </c:pt>
                <c:pt idx="77">
                  <c:v>53.1</c:v>
                </c:pt>
                <c:pt idx="78">
                  <c:v>53.1</c:v>
                </c:pt>
                <c:pt idx="79">
                  <c:v>53.1</c:v>
                </c:pt>
                <c:pt idx="80">
                  <c:v>52.7</c:v>
                </c:pt>
                <c:pt idx="81">
                  <c:v>51.9</c:v>
                </c:pt>
                <c:pt idx="82">
                  <c:v>52.2</c:v>
                </c:pt>
                <c:pt idx="83">
                  <c:v>52.5</c:v>
                </c:pt>
                <c:pt idx="84">
                  <c:v>51.5</c:v>
                </c:pt>
                <c:pt idx="85">
                  <c:v>49.6</c:v>
                </c:pt>
                <c:pt idx="86">
                  <c:v>48.8</c:v>
                </c:pt>
                <c:pt idx="87">
                  <c:v>39.6</c:v>
                </c:pt>
                <c:pt idx="88">
                  <c:v>50.3</c:v>
                </c:pt>
                <c:pt idx="89">
                  <c:v>51.6</c:v>
                </c:pt>
                <c:pt idx="90">
                  <c:v>50.7</c:v>
                </c:pt>
                <c:pt idx="91">
                  <c:v>49.3</c:v>
                </c:pt>
                <c:pt idx="92">
                  <c:v>51.1</c:v>
                </c:pt>
                <c:pt idx="93">
                  <c:v>52.3</c:v>
                </c:pt>
                <c:pt idx="94">
                  <c:v>52.5</c:v>
                </c:pt>
                <c:pt idx="95">
                  <c:v>53</c:v>
                </c:pt>
                <c:pt idx="96">
                  <c:v>53.1</c:v>
                </c:pt>
                <c:pt idx="97">
                  <c:v>53.2</c:v>
                </c:pt>
                <c:pt idx="98">
                  <c:v>53.7</c:v>
                </c:pt>
                <c:pt idx="99">
                  <c:v>53.6</c:v>
                </c:pt>
                <c:pt idx="100">
                  <c:v>53.3</c:v>
                </c:pt>
                <c:pt idx="101">
                  <c:v>52.6</c:v>
                </c:pt>
                <c:pt idx="102">
                  <c:v>50.3</c:v>
                </c:pt>
                <c:pt idx="103">
                  <c:v>47.1</c:v>
                </c:pt>
              </c:numCache>
            </c:numRef>
          </c:xVal>
          <c:yVal>
            <c:numRef>
              <c:f>Data!$U$136:$U$239</c:f>
              <c:numCache>
                <c:ptCount val="104"/>
                <c:pt idx="0">
                  <c:v>58.64141074498678</c:v>
                </c:pt>
                <c:pt idx="1">
                  <c:v>66.86233149563284</c:v>
                </c:pt>
                <c:pt idx="2">
                  <c:v>107.26290934787181</c:v>
                </c:pt>
                <c:pt idx="3">
                  <c:v>137.07072372475795</c:v>
                </c:pt>
                <c:pt idx="4">
                  <c:v>163.6566837932421</c:v>
                </c:pt>
                <c:pt idx="5">
                  <c:v>187.82395357735538</c:v>
                </c:pt>
                <c:pt idx="6">
                  <c:v>227.14158251164565</c:v>
                </c:pt>
                <c:pt idx="7">
                  <c:v>264.96137479631915</c:v>
                </c:pt>
                <c:pt idx="8">
                  <c:v>319.89586237332423</c:v>
                </c:pt>
                <c:pt idx="9">
                  <c:v>324.9851075001385</c:v>
                </c:pt>
                <c:pt idx="10">
                  <c:v>347.92538781281894</c:v>
                </c:pt>
                <c:pt idx="11">
                  <c:v>378.6113444518485</c:v>
                </c:pt>
                <c:pt idx="12">
                  <c:v>405.1265333327525</c:v>
                </c:pt>
                <c:pt idx="13">
                  <c:v>424.85394864876776</c:v>
                </c:pt>
                <c:pt idx="14">
                  <c:v>442.0464006948605</c:v>
                </c:pt>
                <c:pt idx="15">
                  <c:v>463.5871426623129</c:v>
                </c:pt>
                <c:pt idx="16">
                  <c:v>486.048947418309</c:v>
                </c:pt>
                <c:pt idx="17">
                  <c:v>498.1689786783262</c:v>
                </c:pt>
                <c:pt idx="18">
                  <c:v>505.96977903781567</c:v>
                </c:pt>
                <c:pt idx="19">
                  <c:v>524.2001955191341</c:v>
                </c:pt>
                <c:pt idx="20">
                  <c:v>541.5997856923544</c:v>
                </c:pt>
                <c:pt idx="21">
                  <c:v>566.0206244690045</c:v>
                </c:pt>
                <c:pt idx="22">
                  <c:v>591.3895764929861</c:v>
                </c:pt>
                <c:pt idx="23">
                  <c:v>599.2784842851385</c:v>
                </c:pt>
                <c:pt idx="24">
                  <c:v>616.8362693906797</c:v>
                </c:pt>
                <c:pt idx="25">
                  <c:v>633.5506217754485</c:v>
                </c:pt>
                <c:pt idx="26">
                  <c:v>653.8289013813956</c:v>
                </c:pt>
                <c:pt idx="27">
                  <c:v>675.0417743251703</c:v>
                </c:pt>
                <c:pt idx="28">
                  <c:v>686.554746663279</c:v>
                </c:pt>
                <c:pt idx="29">
                  <c:v>714.0733449974815</c:v>
                </c:pt>
                <c:pt idx="30">
                  <c:v>726.5310540643601</c:v>
                </c:pt>
                <c:pt idx="31">
                  <c:v>743.4678938221382</c:v>
                </c:pt>
                <c:pt idx="32">
                  <c:v>762.2278371258818</c:v>
                </c:pt>
                <c:pt idx="33">
                  <c:v>782.8231872590486</c:v>
                </c:pt>
                <c:pt idx="34">
                  <c:v>784.6165036188954</c:v>
                </c:pt>
                <c:pt idx="35">
                  <c:v>815.162285833073</c:v>
                </c:pt>
                <c:pt idx="36">
                  <c:v>834.0850848427036</c:v>
                </c:pt>
                <c:pt idx="37">
                  <c:v>839.4995284416163</c:v>
                </c:pt>
                <c:pt idx="38">
                  <c:v>857.573213608967</c:v>
                </c:pt>
                <c:pt idx="39">
                  <c:v>885.665398695511</c:v>
                </c:pt>
                <c:pt idx="40">
                  <c:v>896.5653583073598</c:v>
                </c:pt>
                <c:pt idx="41">
                  <c:v>906.5695723307136</c:v>
                </c:pt>
                <c:pt idx="42">
                  <c:v>930.2639184850368</c:v>
                </c:pt>
                <c:pt idx="43">
                  <c:v>959.5193097383623</c:v>
                </c:pt>
                <c:pt idx="44">
                  <c:v>974.1857471476212</c:v>
                </c:pt>
                <c:pt idx="45">
                  <c:v>987.9590980777331</c:v>
                </c:pt>
                <c:pt idx="46">
                  <c:v>998.0740946323276</c:v>
                </c:pt>
                <c:pt idx="47">
                  <c:v>1010.0440881488106</c:v>
                </c:pt>
                <c:pt idx="48">
                  <c:v>1022.0313611022733</c:v>
                </c:pt>
                <c:pt idx="49">
                  <c:v>1033.1119161172383</c:v>
                </c:pt>
                <c:pt idx="50">
                  <c:v>1040.5071755368822</c:v>
                </c:pt>
                <c:pt idx="51">
                  <c:v>1045.132559365045</c:v>
                </c:pt>
                <c:pt idx="52">
                  <c:v>1070.1542497489563</c:v>
                </c:pt>
                <c:pt idx="53">
                  <c:v>1086.8773617665634</c:v>
                </c:pt>
                <c:pt idx="54">
                  <c:v>1111.0925803252662</c:v>
                </c:pt>
                <c:pt idx="55">
                  <c:v>1126.9638734050527</c:v>
                </c:pt>
                <c:pt idx="56">
                  <c:v>1147.5483267833247</c:v>
                </c:pt>
                <c:pt idx="57">
                  <c:v>1168.183933266741</c:v>
                </c:pt>
                <c:pt idx="58">
                  <c:v>1181.3424328178698</c:v>
                </c:pt>
                <c:pt idx="59">
                  <c:v>1201.119360659011</c:v>
                </c:pt>
                <c:pt idx="60">
                  <c:v>1222.833986364254</c:v>
                </c:pt>
                <c:pt idx="61">
                  <c:v>1245.5534297349627</c:v>
                </c:pt>
                <c:pt idx="62">
                  <c:v>1272.1382498821054</c:v>
                </c:pt>
                <c:pt idx="63">
                  <c:v>1291.179650961165</c:v>
                </c:pt>
                <c:pt idx="64">
                  <c:v>1310.2648153540008</c:v>
                </c:pt>
                <c:pt idx="65">
                  <c:v>1323.6505775165542</c:v>
                </c:pt>
                <c:pt idx="66">
                  <c:v>1345.6884236660435</c:v>
                </c:pt>
                <c:pt idx="67">
                  <c:v>1362.0149394584123</c:v>
                </c:pt>
                <c:pt idx="68">
                  <c:v>1376.4473943491953</c:v>
                </c:pt>
                <c:pt idx="69">
                  <c:v>1390.904976850988</c:v>
                </c:pt>
                <c:pt idx="70">
                  <c:v>1410.2209924738909</c:v>
                </c:pt>
                <c:pt idx="71">
                  <c:v>1434.4293688169319</c:v>
                </c:pt>
                <c:pt idx="72">
                  <c:v>1456.763578802294</c:v>
                </c:pt>
                <c:pt idx="73">
                  <c:v>1480.1330633782363</c:v>
                </c:pt>
                <c:pt idx="74">
                  <c:v>1500.6354521146304</c:v>
                </c:pt>
                <c:pt idx="75">
                  <c:v>1513.352821371327</c:v>
                </c:pt>
                <c:pt idx="76">
                  <c:v>1531.9748505468165</c:v>
                </c:pt>
                <c:pt idx="77">
                  <c:v>1548.6721384866823</c:v>
                </c:pt>
                <c:pt idx="78">
                  <c:v>1566.388291312458</c:v>
                </c:pt>
                <c:pt idx="79">
                  <c:v>1583.1549902000243</c:v>
                </c:pt>
                <c:pt idx="80">
                  <c:v>1602.9239588798227</c:v>
                </c:pt>
                <c:pt idx="81">
                  <c:v>1619.7646653168267</c:v>
                </c:pt>
                <c:pt idx="82">
                  <c:v>1637.633306365391</c:v>
                </c:pt>
                <c:pt idx="83">
                  <c:v>1656.5364566919652</c:v>
                </c:pt>
                <c:pt idx="84">
                  <c:v>1672.4883432101656</c:v>
                </c:pt>
                <c:pt idx="85">
                  <c:v>1690.4709205813292</c:v>
                </c:pt>
                <c:pt idx="86">
                  <c:v>1707.490297607104</c:v>
                </c:pt>
                <c:pt idx="87">
                  <c:v>1755.7341595042262</c:v>
                </c:pt>
                <c:pt idx="88">
                  <c:v>1716.5146977403547</c:v>
                </c:pt>
                <c:pt idx="89">
                  <c:v>1720.5286924394209</c:v>
                </c:pt>
                <c:pt idx="90">
                  <c:v>1721.5324943592886</c:v>
                </c:pt>
                <c:pt idx="91">
                  <c:v>1716.5146977403547</c:v>
                </c:pt>
                <c:pt idx="92">
                  <c:v>1713.5054745249618</c:v>
                </c:pt>
                <c:pt idx="93">
                  <c:v>1707.490297607104</c:v>
                </c:pt>
                <c:pt idx="94">
                  <c:v>1700.478093848356</c:v>
                </c:pt>
                <c:pt idx="95">
                  <c:v>1693.4718064919598</c:v>
                </c:pt>
                <c:pt idx="96">
                  <c:v>1693.4718064919598</c:v>
                </c:pt>
                <c:pt idx="97">
                  <c:v>1698.4756941829978</c:v>
                </c:pt>
                <c:pt idx="98">
                  <c:v>1703.4825989907017</c:v>
                </c:pt>
                <c:pt idx="99">
                  <c:v>1697.4746753918384</c:v>
                </c:pt>
                <c:pt idx="100">
                  <c:v>1695.4729997470986</c:v>
                </c:pt>
                <c:pt idx="101">
                  <c:v>1702.4809764851748</c:v>
                </c:pt>
                <c:pt idx="102">
                  <c:v>1705.4862065217153</c:v>
                </c:pt>
                <c:pt idx="103">
                  <c:v>1705.4862065217153</c:v>
                </c:pt>
              </c:numCache>
            </c:numRef>
          </c:yVal>
          <c:smooth val="0"/>
        </c:ser>
        <c:axId val="41816198"/>
        <c:axId val="32683575"/>
      </c:scatterChart>
      <c:valAx>
        <c:axId val="41816198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32683575"/>
        <c:crosses val="autoZero"/>
        <c:crossBetween val="midCat"/>
        <c:dispUnits/>
      </c:valAx>
      <c:valAx>
        <c:axId val="3268357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418161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1999:  06/24 1546-1603 UT FME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Data!$P$136:$P$239</c:f>
              <c:numCache>
                <c:ptCount val="104"/>
                <c:pt idx="0">
                  <c:v>53.8</c:v>
                </c:pt>
                <c:pt idx="1">
                  <c:v>52</c:v>
                </c:pt>
                <c:pt idx="2">
                  <c:v>53.4</c:v>
                </c:pt>
                <c:pt idx="3">
                  <c:v>52.4</c:v>
                </c:pt>
                <c:pt idx="4">
                  <c:v>55.5</c:v>
                </c:pt>
                <c:pt idx="5">
                  <c:v>53.6</c:v>
                </c:pt>
                <c:pt idx="6">
                  <c:v>55.900000000000006</c:v>
                </c:pt>
                <c:pt idx="7">
                  <c:v>53</c:v>
                </c:pt>
                <c:pt idx="8">
                  <c:v>57.60000000000001</c:v>
                </c:pt>
                <c:pt idx="9">
                  <c:v>54.6</c:v>
                </c:pt>
                <c:pt idx="10">
                  <c:v>56.3</c:v>
                </c:pt>
                <c:pt idx="11">
                  <c:v>52.7</c:v>
                </c:pt>
                <c:pt idx="12">
                  <c:v>56.400000000000006</c:v>
                </c:pt>
                <c:pt idx="13">
                  <c:v>53.6</c:v>
                </c:pt>
                <c:pt idx="14">
                  <c:v>56</c:v>
                </c:pt>
                <c:pt idx="15">
                  <c:v>53.4</c:v>
                </c:pt>
                <c:pt idx="16">
                  <c:v>56.900000000000006</c:v>
                </c:pt>
                <c:pt idx="17">
                  <c:v>54.4</c:v>
                </c:pt>
                <c:pt idx="18">
                  <c:v>55.8</c:v>
                </c:pt>
                <c:pt idx="19">
                  <c:v>52.7</c:v>
                </c:pt>
                <c:pt idx="20">
                  <c:v>55.400000000000006</c:v>
                </c:pt>
                <c:pt idx="21">
                  <c:v>52.4</c:v>
                </c:pt>
                <c:pt idx="22">
                  <c:v>55.60000000000001</c:v>
                </c:pt>
                <c:pt idx="23">
                  <c:v>51.6</c:v>
                </c:pt>
                <c:pt idx="24">
                  <c:v>52.4</c:v>
                </c:pt>
                <c:pt idx="25">
                  <c:v>48.9</c:v>
                </c:pt>
                <c:pt idx="26">
                  <c:v>52.3</c:v>
                </c:pt>
                <c:pt idx="27">
                  <c:v>50.9</c:v>
                </c:pt>
                <c:pt idx="28">
                  <c:v>55.60000000000001</c:v>
                </c:pt>
                <c:pt idx="29">
                  <c:v>53.4</c:v>
                </c:pt>
                <c:pt idx="30">
                  <c:v>55.2</c:v>
                </c:pt>
                <c:pt idx="31">
                  <c:v>53.8</c:v>
                </c:pt>
                <c:pt idx="32">
                  <c:v>57</c:v>
                </c:pt>
                <c:pt idx="33">
                  <c:v>56.10000000000001</c:v>
                </c:pt>
                <c:pt idx="34">
                  <c:v>56.8</c:v>
                </c:pt>
                <c:pt idx="35">
                  <c:v>53.8</c:v>
                </c:pt>
                <c:pt idx="36">
                  <c:v>56.400000000000006</c:v>
                </c:pt>
                <c:pt idx="37">
                  <c:v>53.4</c:v>
                </c:pt>
                <c:pt idx="38">
                  <c:v>55.900000000000006</c:v>
                </c:pt>
                <c:pt idx="39">
                  <c:v>52.9</c:v>
                </c:pt>
                <c:pt idx="40">
                  <c:v>54.9</c:v>
                </c:pt>
                <c:pt idx="41">
                  <c:v>51.8</c:v>
                </c:pt>
                <c:pt idx="42">
                  <c:v>55.60000000000001</c:v>
                </c:pt>
                <c:pt idx="43">
                  <c:v>52.4</c:v>
                </c:pt>
                <c:pt idx="44">
                  <c:v>54.4</c:v>
                </c:pt>
                <c:pt idx="45">
                  <c:v>52.9</c:v>
                </c:pt>
                <c:pt idx="46">
                  <c:v>54.4</c:v>
                </c:pt>
                <c:pt idx="47">
                  <c:v>50.9</c:v>
                </c:pt>
                <c:pt idx="48">
                  <c:v>52.4</c:v>
                </c:pt>
                <c:pt idx="49">
                  <c:v>50.3</c:v>
                </c:pt>
                <c:pt idx="50">
                  <c:v>52.4</c:v>
                </c:pt>
                <c:pt idx="51">
                  <c:v>48.49999999999999</c:v>
                </c:pt>
                <c:pt idx="52">
                  <c:v>50.8</c:v>
                </c:pt>
                <c:pt idx="53">
                  <c:v>46.400000000000006</c:v>
                </c:pt>
                <c:pt idx="54">
                  <c:v>51.4</c:v>
                </c:pt>
                <c:pt idx="55">
                  <c:v>50.699999999999996</c:v>
                </c:pt>
                <c:pt idx="56">
                  <c:v>54.5</c:v>
                </c:pt>
                <c:pt idx="57">
                  <c:v>50.599999999999994</c:v>
                </c:pt>
                <c:pt idx="58">
                  <c:v>50.9</c:v>
                </c:pt>
                <c:pt idx="59">
                  <c:v>51</c:v>
                </c:pt>
                <c:pt idx="60">
                  <c:v>52.6</c:v>
                </c:pt>
                <c:pt idx="61">
                  <c:v>48.99999999999999</c:v>
                </c:pt>
                <c:pt idx="62">
                  <c:v>52.1</c:v>
                </c:pt>
                <c:pt idx="63">
                  <c:v>48.099999999999994</c:v>
                </c:pt>
                <c:pt idx="64">
                  <c:v>51</c:v>
                </c:pt>
                <c:pt idx="65">
                  <c:v>48.9</c:v>
                </c:pt>
                <c:pt idx="66">
                  <c:v>51.4</c:v>
                </c:pt>
                <c:pt idx="67">
                  <c:v>49.4</c:v>
                </c:pt>
                <c:pt idx="68">
                  <c:v>51.9</c:v>
                </c:pt>
                <c:pt idx="69">
                  <c:v>48.9</c:v>
                </c:pt>
                <c:pt idx="70">
                  <c:v>54.4</c:v>
                </c:pt>
                <c:pt idx="71">
                  <c:v>52.6</c:v>
                </c:pt>
                <c:pt idx="72">
                  <c:v>53.2</c:v>
                </c:pt>
                <c:pt idx="73">
                  <c:v>52.3</c:v>
                </c:pt>
                <c:pt idx="74">
                  <c:v>57.60000000000001</c:v>
                </c:pt>
                <c:pt idx="75">
                  <c:v>52.8</c:v>
                </c:pt>
                <c:pt idx="76">
                  <c:v>57</c:v>
                </c:pt>
                <c:pt idx="77">
                  <c:v>53.4</c:v>
                </c:pt>
                <c:pt idx="78">
                  <c:v>57.10000000000001</c:v>
                </c:pt>
                <c:pt idx="79">
                  <c:v>54.4</c:v>
                </c:pt>
                <c:pt idx="80">
                  <c:v>57.60000000000001</c:v>
                </c:pt>
                <c:pt idx="81">
                  <c:v>54.9</c:v>
                </c:pt>
                <c:pt idx="82">
                  <c:v>57.5</c:v>
                </c:pt>
                <c:pt idx="83">
                  <c:v>55.400000000000006</c:v>
                </c:pt>
                <c:pt idx="84">
                  <c:v>58.2</c:v>
                </c:pt>
                <c:pt idx="85">
                  <c:v>56.60000000000001</c:v>
                </c:pt>
                <c:pt idx="86">
                  <c:v>60.5</c:v>
                </c:pt>
                <c:pt idx="87">
                  <c:v>56.10000000000001</c:v>
                </c:pt>
                <c:pt idx="88">
                  <c:v>58.60000000000001</c:v>
                </c:pt>
                <c:pt idx="89">
                  <c:v>54.800000000000004</c:v>
                </c:pt>
                <c:pt idx="90">
                  <c:v>57.10000000000001</c:v>
                </c:pt>
                <c:pt idx="91">
                  <c:v>56.10000000000001</c:v>
                </c:pt>
                <c:pt idx="92">
                  <c:v>60.19999999999999</c:v>
                </c:pt>
                <c:pt idx="93">
                  <c:v>54.5</c:v>
                </c:pt>
                <c:pt idx="94">
                  <c:v>56.60000000000001</c:v>
                </c:pt>
                <c:pt idx="95">
                  <c:v>54.2</c:v>
                </c:pt>
                <c:pt idx="96">
                  <c:v>57.5</c:v>
                </c:pt>
                <c:pt idx="97">
                  <c:v>54.2</c:v>
                </c:pt>
                <c:pt idx="98">
                  <c:v>58.2</c:v>
                </c:pt>
                <c:pt idx="99">
                  <c:v>55.5</c:v>
                </c:pt>
                <c:pt idx="100">
                  <c:v>58.30000000000001</c:v>
                </c:pt>
                <c:pt idx="101">
                  <c:v>55.3</c:v>
                </c:pt>
                <c:pt idx="102">
                  <c:v>59.10000000000001</c:v>
                </c:pt>
                <c:pt idx="103">
                  <c:v>57.10000000000001</c:v>
                </c:pt>
              </c:numCache>
            </c:numRef>
          </c:xVal>
          <c:yVal>
            <c:numRef>
              <c:f>Data!$U$136:$U$239</c:f>
              <c:numCache>
                <c:ptCount val="104"/>
                <c:pt idx="0">
                  <c:v>58.64141074498678</c:v>
                </c:pt>
                <c:pt idx="1">
                  <c:v>66.86233149563284</c:v>
                </c:pt>
                <c:pt idx="2">
                  <c:v>107.26290934787181</c:v>
                </c:pt>
                <c:pt idx="3">
                  <c:v>137.07072372475795</c:v>
                </c:pt>
                <c:pt idx="4">
                  <c:v>163.6566837932421</c:v>
                </c:pt>
                <c:pt idx="5">
                  <c:v>187.82395357735538</c:v>
                </c:pt>
                <c:pt idx="6">
                  <c:v>227.14158251164565</c:v>
                </c:pt>
                <c:pt idx="7">
                  <c:v>264.96137479631915</c:v>
                </c:pt>
                <c:pt idx="8">
                  <c:v>319.89586237332423</c:v>
                </c:pt>
                <c:pt idx="9">
                  <c:v>324.9851075001385</c:v>
                </c:pt>
                <c:pt idx="10">
                  <c:v>347.92538781281894</c:v>
                </c:pt>
                <c:pt idx="11">
                  <c:v>378.6113444518485</c:v>
                </c:pt>
                <c:pt idx="12">
                  <c:v>405.1265333327525</c:v>
                </c:pt>
                <c:pt idx="13">
                  <c:v>424.85394864876776</c:v>
                </c:pt>
                <c:pt idx="14">
                  <c:v>442.0464006948605</c:v>
                </c:pt>
                <c:pt idx="15">
                  <c:v>463.5871426623129</c:v>
                </c:pt>
                <c:pt idx="16">
                  <c:v>486.048947418309</c:v>
                </c:pt>
                <c:pt idx="17">
                  <c:v>498.1689786783262</c:v>
                </c:pt>
                <c:pt idx="18">
                  <c:v>505.96977903781567</c:v>
                </c:pt>
                <c:pt idx="19">
                  <c:v>524.2001955191341</c:v>
                </c:pt>
                <c:pt idx="20">
                  <c:v>541.5997856923544</c:v>
                </c:pt>
                <c:pt idx="21">
                  <c:v>566.0206244690045</c:v>
                </c:pt>
                <c:pt idx="22">
                  <c:v>591.3895764929861</c:v>
                </c:pt>
                <c:pt idx="23">
                  <c:v>599.2784842851385</c:v>
                </c:pt>
                <c:pt idx="24">
                  <c:v>616.8362693906797</c:v>
                </c:pt>
                <c:pt idx="25">
                  <c:v>633.5506217754485</c:v>
                </c:pt>
                <c:pt idx="26">
                  <c:v>653.8289013813956</c:v>
                </c:pt>
                <c:pt idx="27">
                  <c:v>675.0417743251703</c:v>
                </c:pt>
                <c:pt idx="28">
                  <c:v>686.554746663279</c:v>
                </c:pt>
                <c:pt idx="29">
                  <c:v>714.0733449974815</c:v>
                </c:pt>
                <c:pt idx="30">
                  <c:v>726.5310540643601</c:v>
                </c:pt>
                <c:pt idx="31">
                  <c:v>743.4678938221382</c:v>
                </c:pt>
                <c:pt idx="32">
                  <c:v>762.2278371258818</c:v>
                </c:pt>
                <c:pt idx="33">
                  <c:v>782.8231872590486</c:v>
                </c:pt>
                <c:pt idx="34">
                  <c:v>784.6165036188954</c:v>
                </c:pt>
                <c:pt idx="35">
                  <c:v>815.162285833073</c:v>
                </c:pt>
                <c:pt idx="36">
                  <c:v>834.0850848427036</c:v>
                </c:pt>
                <c:pt idx="37">
                  <c:v>839.4995284416163</c:v>
                </c:pt>
                <c:pt idx="38">
                  <c:v>857.573213608967</c:v>
                </c:pt>
                <c:pt idx="39">
                  <c:v>885.665398695511</c:v>
                </c:pt>
                <c:pt idx="40">
                  <c:v>896.5653583073598</c:v>
                </c:pt>
                <c:pt idx="41">
                  <c:v>906.5695723307136</c:v>
                </c:pt>
                <c:pt idx="42">
                  <c:v>930.2639184850368</c:v>
                </c:pt>
                <c:pt idx="43">
                  <c:v>959.5193097383623</c:v>
                </c:pt>
                <c:pt idx="44">
                  <c:v>974.1857471476212</c:v>
                </c:pt>
                <c:pt idx="45">
                  <c:v>987.9590980777331</c:v>
                </c:pt>
                <c:pt idx="46">
                  <c:v>998.0740946323276</c:v>
                </c:pt>
                <c:pt idx="47">
                  <c:v>1010.0440881488106</c:v>
                </c:pt>
                <c:pt idx="48">
                  <c:v>1022.0313611022733</c:v>
                </c:pt>
                <c:pt idx="49">
                  <c:v>1033.1119161172383</c:v>
                </c:pt>
                <c:pt idx="50">
                  <c:v>1040.5071755368822</c:v>
                </c:pt>
                <c:pt idx="51">
                  <c:v>1045.132559365045</c:v>
                </c:pt>
                <c:pt idx="52">
                  <c:v>1070.1542497489563</c:v>
                </c:pt>
                <c:pt idx="53">
                  <c:v>1086.8773617665634</c:v>
                </c:pt>
                <c:pt idx="54">
                  <c:v>1111.0925803252662</c:v>
                </c:pt>
                <c:pt idx="55">
                  <c:v>1126.9638734050527</c:v>
                </c:pt>
                <c:pt idx="56">
                  <c:v>1147.5483267833247</c:v>
                </c:pt>
                <c:pt idx="57">
                  <c:v>1168.183933266741</c:v>
                </c:pt>
                <c:pt idx="58">
                  <c:v>1181.3424328178698</c:v>
                </c:pt>
                <c:pt idx="59">
                  <c:v>1201.119360659011</c:v>
                </c:pt>
                <c:pt idx="60">
                  <c:v>1222.833986364254</c:v>
                </c:pt>
                <c:pt idx="61">
                  <c:v>1245.5534297349627</c:v>
                </c:pt>
                <c:pt idx="62">
                  <c:v>1272.1382498821054</c:v>
                </c:pt>
                <c:pt idx="63">
                  <c:v>1291.179650961165</c:v>
                </c:pt>
                <c:pt idx="64">
                  <c:v>1310.2648153540008</c:v>
                </c:pt>
                <c:pt idx="65">
                  <c:v>1323.6505775165542</c:v>
                </c:pt>
                <c:pt idx="66">
                  <c:v>1345.6884236660435</c:v>
                </c:pt>
                <c:pt idx="67">
                  <c:v>1362.0149394584123</c:v>
                </c:pt>
                <c:pt idx="68">
                  <c:v>1376.4473943491953</c:v>
                </c:pt>
                <c:pt idx="69">
                  <c:v>1390.904976850988</c:v>
                </c:pt>
                <c:pt idx="70">
                  <c:v>1410.2209924738909</c:v>
                </c:pt>
                <c:pt idx="71">
                  <c:v>1434.4293688169319</c:v>
                </c:pt>
                <c:pt idx="72">
                  <c:v>1456.763578802294</c:v>
                </c:pt>
                <c:pt idx="73">
                  <c:v>1480.1330633782363</c:v>
                </c:pt>
                <c:pt idx="74">
                  <c:v>1500.6354521146304</c:v>
                </c:pt>
                <c:pt idx="75">
                  <c:v>1513.352821371327</c:v>
                </c:pt>
                <c:pt idx="76">
                  <c:v>1531.9748505468165</c:v>
                </c:pt>
                <c:pt idx="77">
                  <c:v>1548.6721384866823</c:v>
                </c:pt>
                <c:pt idx="78">
                  <c:v>1566.388291312458</c:v>
                </c:pt>
                <c:pt idx="79">
                  <c:v>1583.1549902000243</c:v>
                </c:pt>
                <c:pt idx="80">
                  <c:v>1602.9239588798227</c:v>
                </c:pt>
                <c:pt idx="81">
                  <c:v>1619.7646653168267</c:v>
                </c:pt>
                <c:pt idx="82">
                  <c:v>1637.633306365391</c:v>
                </c:pt>
                <c:pt idx="83">
                  <c:v>1656.5364566919652</c:v>
                </c:pt>
                <c:pt idx="84">
                  <c:v>1672.4883432101656</c:v>
                </c:pt>
                <c:pt idx="85">
                  <c:v>1690.4709205813292</c:v>
                </c:pt>
                <c:pt idx="86">
                  <c:v>1707.490297607104</c:v>
                </c:pt>
                <c:pt idx="87">
                  <c:v>1755.7341595042262</c:v>
                </c:pt>
                <c:pt idx="88">
                  <c:v>1716.5146977403547</c:v>
                </c:pt>
                <c:pt idx="89">
                  <c:v>1720.5286924394209</c:v>
                </c:pt>
                <c:pt idx="90">
                  <c:v>1721.5324943592886</c:v>
                </c:pt>
                <c:pt idx="91">
                  <c:v>1716.5146977403547</c:v>
                </c:pt>
                <c:pt idx="92">
                  <c:v>1713.5054745249618</c:v>
                </c:pt>
                <c:pt idx="93">
                  <c:v>1707.490297607104</c:v>
                </c:pt>
                <c:pt idx="94">
                  <c:v>1700.478093848356</c:v>
                </c:pt>
                <c:pt idx="95">
                  <c:v>1693.4718064919598</c:v>
                </c:pt>
                <c:pt idx="96">
                  <c:v>1693.4718064919598</c:v>
                </c:pt>
                <c:pt idx="97">
                  <c:v>1698.4756941829978</c:v>
                </c:pt>
                <c:pt idx="98">
                  <c:v>1703.4825989907017</c:v>
                </c:pt>
                <c:pt idx="99">
                  <c:v>1697.4746753918384</c:v>
                </c:pt>
                <c:pt idx="100">
                  <c:v>1695.4729997470986</c:v>
                </c:pt>
                <c:pt idx="101">
                  <c:v>1702.4809764851748</c:v>
                </c:pt>
                <c:pt idx="102">
                  <c:v>1705.4862065217153</c:v>
                </c:pt>
                <c:pt idx="103">
                  <c:v>1705.4862065217153</c:v>
                </c:pt>
              </c:numCache>
            </c:numRef>
          </c:yVal>
          <c:smooth val="0"/>
        </c:ser>
        <c:axId val="37090736"/>
        <c:axId val="23269169"/>
      </c:scatterChart>
      <c:valAx>
        <c:axId val="3709073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23269169"/>
        <c:crosses val="autoZero"/>
        <c:crossBetween val="midCat"/>
        <c:dispUnits/>
      </c:valAx>
      <c:valAx>
        <c:axId val="23269169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370907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1999:  06/24 1546-1603 UT FME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Data!$S$136:$S$239</c:f>
              <c:numCache>
                <c:ptCount val="104"/>
                <c:pt idx="1">
                  <c:v>60.916</c:v>
                </c:pt>
                <c:pt idx="2">
                  <c:v>102.6045</c:v>
                </c:pt>
                <c:pt idx="3">
                  <c:v>109.27</c:v>
                </c:pt>
                <c:pt idx="4">
                  <c:v>107.1625</c:v>
                </c:pt>
                <c:pt idx="5">
                  <c:v>118.3596</c:v>
                </c:pt>
                <c:pt idx="6">
                  <c:v>111.7205</c:v>
                </c:pt>
                <c:pt idx="7">
                  <c:v>132.04</c:v>
                </c:pt>
                <c:pt idx="8">
                  <c:v>131.3365</c:v>
                </c:pt>
                <c:pt idx="9">
                  <c:v>137.633</c:v>
                </c:pt>
                <c:pt idx="10">
                  <c:v>140.45266666666666</c:v>
                </c:pt>
                <c:pt idx="11">
                  <c:v>146.77233333333334</c:v>
                </c:pt>
                <c:pt idx="12">
                  <c:v>160.069</c:v>
                </c:pt>
                <c:pt idx="13">
                  <c:v>166.36566666666667</c:v>
                </c:pt>
                <c:pt idx="14">
                  <c:v>172.68533333333335</c:v>
                </c:pt>
                <c:pt idx="15">
                  <c:v>168.505</c:v>
                </c:pt>
                <c:pt idx="16">
                  <c:v>188.8015</c:v>
                </c:pt>
                <c:pt idx="17">
                  <c:v>184.59799999999998</c:v>
                </c:pt>
                <c:pt idx="18">
                  <c:v>180.41750000000002</c:v>
                </c:pt>
                <c:pt idx="19">
                  <c:v>165.7255</c:v>
                </c:pt>
                <c:pt idx="20">
                  <c:v>151.02200000000002</c:v>
                </c:pt>
                <c:pt idx="21">
                  <c:v>164.33</c:v>
                </c:pt>
                <c:pt idx="22">
                  <c:v>153.14966666666666</c:v>
                </c:pt>
                <c:pt idx="23">
                  <c:v>145.45766666666665</c:v>
                </c:pt>
                <c:pt idx="24">
                  <c:v>155.25433333333334</c:v>
                </c:pt>
                <c:pt idx="25">
                  <c:v>168.574</c:v>
                </c:pt>
                <c:pt idx="26">
                  <c:v>174.8936666666667</c:v>
                </c:pt>
                <c:pt idx="27">
                  <c:v>170.69033333333334</c:v>
                </c:pt>
                <c:pt idx="28">
                  <c:v>162.98683333333335</c:v>
                </c:pt>
                <c:pt idx="29">
                  <c:v>190.3065</c:v>
                </c:pt>
                <c:pt idx="30">
                  <c:v>172.126</c:v>
                </c:pt>
                <c:pt idx="31">
                  <c:v>167.92249999999999</c:v>
                </c:pt>
                <c:pt idx="32">
                  <c:v>167.219</c:v>
                </c:pt>
                <c:pt idx="33">
                  <c:v>152.53849999999997</c:v>
                </c:pt>
                <c:pt idx="34">
                  <c:v>158.85816666666665</c:v>
                </c:pt>
                <c:pt idx="35">
                  <c:v>147.65466666666666</c:v>
                </c:pt>
                <c:pt idx="36">
                  <c:v>153.95116666666664</c:v>
                </c:pt>
                <c:pt idx="37">
                  <c:v>153.27083333333334</c:v>
                </c:pt>
                <c:pt idx="38">
                  <c:v>159.5905</c:v>
                </c:pt>
                <c:pt idx="39">
                  <c:v>165.88716666666664</c:v>
                </c:pt>
                <c:pt idx="40">
                  <c:v>165.18366666666668</c:v>
                </c:pt>
                <c:pt idx="41">
                  <c:v>157.50333333333333</c:v>
                </c:pt>
                <c:pt idx="42">
                  <c:v>156.823</c:v>
                </c:pt>
                <c:pt idx="43">
                  <c:v>156.1195</c:v>
                </c:pt>
                <c:pt idx="44">
                  <c:v>148.416</c:v>
                </c:pt>
                <c:pt idx="45">
                  <c:v>144.2355</c:v>
                </c:pt>
                <c:pt idx="46">
                  <c:v>140.0435</c:v>
                </c:pt>
                <c:pt idx="47">
                  <c:v>128.84</c:v>
                </c:pt>
                <c:pt idx="48">
                  <c:v>128.14816666666667</c:v>
                </c:pt>
                <c:pt idx="49">
                  <c:v>123.96783333333333</c:v>
                </c:pt>
                <c:pt idx="50">
                  <c:v>123.276</c:v>
                </c:pt>
                <c:pt idx="51">
                  <c:v>129.57266666666666</c:v>
                </c:pt>
                <c:pt idx="52">
                  <c:v>125.39233333333334</c:v>
                </c:pt>
                <c:pt idx="53">
                  <c:v>128.212</c:v>
                </c:pt>
                <c:pt idx="54">
                  <c:v>134.5085</c:v>
                </c:pt>
                <c:pt idx="55">
                  <c:v>130.305</c:v>
                </c:pt>
                <c:pt idx="56">
                  <c:v>129.62449999999998</c:v>
                </c:pt>
                <c:pt idx="57">
                  <c:v>114.944</c:v>
                </c:pt>
                <c:pt idx="58">
                  <c:v>117.7405</c:v>
                </c:pt>
                <c:pt idx="59">
                  <c:v>120.53699999999999</c:v>
                </c:pt>
                <c:pt idx="60">
                  <c:v>119.85666666666667</c:v>
                </c:pt>
                <c:pt idx="61">
                  <c:v>122.67633333333333</c:v>
                </c:pt>
                <c:pt idx="62">
                  <c:v>125.473</c:v>
                </c:pt>
                <c:pt idx="63">
                  <c:v>138.7696666666667</c:v>
                </c:pt>
                <c:pt idx="64">
                  <c:v>141.58933333333334</c:v>
                </c:pt>
                <c:pt idx="65">
                  <c:v>137.409</c:v>
                </c:pt>
                <c:pt idx="66">
                  <c:v>136.7055</c:v>
                </c:pt>
                <c:pt idx="67">
                  <c:v>125.50200000000001</c:v>
                </c:pt>
                <c:pt idx="68">
                  <c:v>124.8215</c:v>
                </c:pt>
                <c:pt idx="69">
                  <c:v>117.141</c:v>
                </c:pt>
                <c:pt idx="70">
                  <c:v>116.4375</c:v>
                </c:pt>
                <c:pt idx="71">
                  <c:v>112.234</c:v>
                </c:pt>
                <c:pt idx="72">
                  <c:v>108.05366666666667</c:v>
                </c:pt>
                <c:pt idx="73">
                  <c:v>124.87333333333333</c:v>
                </c:pt>
                <c:pt idx="74">
                  <c:v>120.67</c:v>
                </c:pt>
                <c:pt idx="75">
                  <c:v>119.97816666666667</c:v>
                </c:pt>
                <c:pt idx="76">
                  <c:v>119.29783333333332</c:v>
                </c:pt>
                <c:pt idx="77">
                  <c:v>118.60600000000001</c:v>
                </c:pt>
                <c:pt idx="78">
                  <c:v>121.40250000000002</c:v>
                </c:pt>
                <c:pt idx="79">
                  <c:v>110.21050000000001</c:v>
                </c:pt>
                <c:pt idx="80">
                  <c:v>116.52999999999999</c:v>
                </c:pt>
                <c:pt idx="81">
                  <c:v>126.3265</c:v>
                </c:pt>
                <c:pt idx="82">
                  <c:v>115.123</c:v>
                </c:pt>
                <c:pt idx="83">
                  <c:v>121.44266666666665</c:v>
                </c:pt>
                <c:pt idx="84">
                  <c:v>117.26233333333334</c:v>
                </c:pt>
                <c:pt idx="85">
                  <c:v>113.05883333333333</c:v>
                </c:pt>
                <c:pt idx="86">
                  <c:v>105.35549999999999</c:v>
                </c:pt>
                <c:pt idx="87">
                  <c:v>95.9142</c:v>
                </c:pt>
                <c:pt idx="88">
                  <c:v>102.92524999999999</c:v>
                </c:pt>
                <c:pt idx="89">
                  <c:v>93.81766666666665</c:v>
                </c:pt>
              </c:numCache>
            </c:numRef>
          </c:xVal>
          <c:yVal>
            <c:numRef>
              <c:f>Data!$U$136:$U$239</c:f>
              <c:numCache>
                <c:ptCount val="104"/>
                <c:pt idx="0">
                  <c:v>58.64141074498678</c:v>
                </c:pt>
                <c:pt idx="1">
                  <c:v>66.86233149563284</c:v>
                </c:pt>
                <c:pt idx="2">
                  <c:v>107.26290934787181</c:v>
                </c:pt>
                <c:pt idx="3">
                  <c:v>137.07072372475795</c:v>
                </c:pt>
                <c:pt idx="4">
                  <c:v>163.6566837932421</c:v>
                </c:pt>
                <c:pt idx="5">
                  <c:v>187.82395357735538</c:v>
                </c:pt>
                <c:pt idx="6">
                  <c:v>227.14158251164565</c:v>
                </c:pt>
                <c:pt idx="7">
                  <c:v>264.96137479631915</c:v>
                </c:pt>
                <c:pt idx="8">
                  <c:v>319.89586237332423</c:v>
                </c:pt>
                <c:pt idx="9">
                  <c:v>324.9851075001385</c:v>
                </c:pt>
                <c:pt idx="10">
                  <c:v>347.92538781281894</c:v>
                </c:pt>
                <c:pt idx="11">
                  <c:v>378.6113444518485</c:v>
                </c:pt>
                <c:pt idx="12">
                  <c:v>405.1265333327525</c:v>
                </c:pt>
                <c:pt idx="13">
                  <c:v>424.85394864876776</c:v>
                </c:pt>
                <c:pt idx="14">
                  <c:v>442.0464006948605</c:v>
                </c:pt>
                <c:pt idx="15">
                  <c:v>463.5871426623129</c:v>
                </c:pt>
                <c:pt idx="16">
                  <c:v>486.048947418309</c:v>
                </c:pt>
                <c:pt idx="17">
                  <c:v>498.1689786783262</c:v>
                </c:pt>
                <c:pt idx="18">
                  <c:v>505.96977903781567</c:v>
                </c:pt>
                <c:pt idx="19">
                  <c:v>524.2001955191341</c:v>
                </c:pt>
                <c:pt idx="20">
                  <c:v>541.5997856923544</c:v>
                </c:pt>
                <c:pt idx="21">
                  <c:v>566.0206244690045</c:v>
                </c:pt>
                <c:pt idx="22">
                  <c:v>591.3895764929861</c:v>
                </c:pt>
                <c:pt idx="23">
                  <c:v>599.2784842851385</c:v>
                </c:pt>
                <c:pt idx="24">
                  <c:v>616.8362693906797</c:v>
                </c:pt>
                <c:pt idx="25">
                  <c:v>633.5506217754485</c:v>
                </c:pt>
                <c:pt idx="26">
                  <c:v>653.8289013813956</c:v>
                </c:pt>
                <c:pt idx="27">
                  <c:v>675.0417743251703</c:v>
                </c:pt>
                <c:pt idx="28">
                  <c:v>686.554746663279</c:v>
                </c:pt>
                <c:pt idx="29">
                  <c:v>714.0733449974815</c:v>
                </c:pt>
                <c:pt idx="30">
                  <c:v>726.5310540643601</c:v>
                </c:pt>
                <c:pt idx="31">
                  <c:v>743.4678938221382</c:v>
                </c:pt>
                <c:pt idx="32">
                  <c:v>762.2278371258818</c:v>
                </c:pt>
                <c:pt idx="33">
                  <c:v>782.8231872590486</c:v>
                </c:pt>
                <c:pt idx="34">
                  <c:v>784.6165036188954</c:v>
                </c:pt>
                <c:pt idx="35">
                  <c:v>815.162285833073</c:v>
                </c:pt>
                <c:pt idx="36">
                  <c:v>834.0850848427036</c:v>
                </c:pt>
                <c:pt idx="37">
                  <c:v>839.4995284416163</c:v>
                </c:pt>
                <c:pt idx="38">
                  <c:v>857.573213608967</c:v>
                </c:pt>
                <c:pt idx="39">
                  <c:v>885.665398695511</c:v>
                </c:pt>
                <c:pt idx="40">
                  <c:v>896.5653583073598</c:v>
                </c:pt>
                <c:pt idx="41">
                  <c:v>906.5695723307136</c:v>
                </c:pt>
                <c:pt idx="42">
                  <c:v>930.2639184850368</c:v>
                </c:pt>
                <c:pt idx="43">
                  <c:v>959.5193097383623</c:v>
                </c:pt>
                <c:pt idx="44">
                  <c:v>974.1857471476212</c:v>
                </c:pt>
                <c:pt idx="45">
                  <c:v>987.9590980777331</c:v>
                </c:pt>
                <c:pt idx="46">
                  <c:v>998.0740946323276</c:v>
                </c:pt>
                <c:pt idx="47">
                  <c:v>1010.0440881488106</c:v>
                </c:pt>
                <c:pt idx="48">
                  <c:v>1022.0313611022733</c:v>
                </c:pt>
                <c:pt idx="49">
                  <c:v>1033.1119161172383</c:v>
                </c:pt>
                <c:pt idx="50">
                  <c:v>1040.5071755368822</c:v>
                </c:pt>
                <c:pt idx="51">
                  <c:v>1045.132559365045</c:v>
                </c:pt>
                <c:pt idx="52">
                  <c:v>1070.1542497489563</c:v>
                </c:pt>
                <c:pt idx="53">
                  <c:v>1086.8773617665634</c:v>
                </c:pt>
                <c:pt idx="54">
                  <c:v>1111.0925803252662</c:v>
                </c:pt>
                <c:pt idx="55">
                  <c:v>1126.9638734050527</c:v>
                </c:pt>
                <c:pt idx="56">
                  <c:v>1147.5483267833247</c:v>
                </c:pt>
                <c:pt idx="57">
                  <c:v>1168.183933266741</c:v>
                </c:pt>
                <c:pt idx="58">
                  <c:v>1181.3424328178698</c:v>
                </c:pt>
                <c:pt idx="59">
                  <c:v>1201.119360659011</c:v>
                </c:pt>
                <c:pt idx="60">
                  <c:v>1222.833986364254</c:v>
                </c:pt>
                <c:pt idx="61">
                  <c:v>1245.5534297349627</c:v>
                </c:pt>
                <c:pt idx="62">
                  <c:v>1272.1382498821054</c:v>
                </c:pt>
                <c:pt idx="63">
                  <c:v>1291.179650961165</c:v>
                </c:pt>
                <c:pt idx="64">
                  <c:v>1310.2648153540008</c:v>
                </c:pt>
                <c:pt idx="65">
                  <c:v>1323.6505775165542</c:v>
                </c:pt>
                <c:pt idx="66">
                  <c:v>1345.6884236660435</c:v>
                </c:pt>
                <c:pt idx="67">
                  <c:v>1362.0149394584123</c:v>
                </c:pt>
                <c:pt idx="68">
                  <c:v>1376.4473943491953</c:v>
                </c:pt>
                <c:pt idx="69">
                  <c:v>1390.904976850988</c:v>
                </c:pt>
                <c:pt idx="70">
                  <c:v>1410.2209924738909</c:v>
                </c:pt>
                <c:pt idx="71">
                  <c:v>1434.4293688169319</c:v>
                </c:pt>
                <c:pt idx="72">
                  <c:v>1456.763578802294</c:v>
                </c:pt>
                <c:pt idx="73">
                  <c:v>1480.1330633782363</c:v>
                </c:pt>
                <c:pt idx="74">
                  <c:v>1500.6354521146304</c:v>
                </c:pt>
                <c:pt idx="75">
                  <c:v>1513.352821371327</c:v>
                </c:pt>
                <c:pt idx="76">
                  <c:v>1531.9748505468165</c:v>
                </c:pt>
                <c:pt idx="77">
                  <c:v>1548.6721384866823</c:v>
                </c:pt>
                <c:pt idx="78">
                  <c:v>1566.388291312458</c:v>
                </c:pt>
                <c:pt idx="79">
                  <c:v>1583.1549902000243</c:v>
                </c:pt>
                <c:pt idx="80">
                  <c:v>1602.9239588798227</c:v>
                </c:pt>
                <c:pt idx="81">
                  <c:v>1619.7646653168267</c:v>
                </c:pt>
                <c:pt idx="82">
                  <c:v>1637.633306365391</c:v>
                </c:pt>
                <c:pt idx="83">
                  <c:v>1656.5364566919652</c:v>
                </c:pt>
                <c:pt idx="84">
                  <c:v>1672.4883432101656</c:v>
                </c:pt>
                <c:pt idx="85">
                  <c:v>1690.4709205813292</c:v>
                </c:pt>
                <c:pt idx="86">
                  <c:v>1707.490297607104</c:v>
                </c:pt>
                <c:pt idx="87">
                  <c:v>1755.7341595042262</c:v>
                </c:pt>
                <c:pt idx="88">
                  <c:v>1716.5146977403547</c:v>
                </c:pt>
                <c:pt idx="89">
                  <c:v>1720.5286924394209</c:v>
                </c:pt>
                <c:pt idx="90">
                  <c:v>1721.5324943592886</c:v>
                </c:pt>
                <c:pt idx="91">
                  <c:v>1716.5146977403547</c:v>
                </c:pt>
                <c:pt idx="92">
                  <c:v>1713.5054745249618</c:v>
                </c:pt>
                <c:pt idx="93">
                  <c:v>1707.490297607104</c:v>
                </c:pt>
                <c:pt idx="94">
                  <c:v>1700.478093848356</c:v>
                </c:pt>
                <c:pt idx="95">
                  <c:v>1693.4718064919598</c:v>
                </c:pt>
                <c:pt idx="96">
                  <c:v>1693.4718064919598</c:v>
                </c:pt>
                <c:pt idx="97">
                  <c:v>1698.4756941829978</c:v>
                </c:pt>
                <c:pt idx="98">
                  <c:v>1703.4825989907017</c:v>
                </c:pt>
                <c:pt idx="99">
                  <c:v>1697.4746753918384</c:v>
                </c:pt>
                <c:pt idx="100">
                  <c:v>1695.4729997470986</c:v>
                </c:pt>
                <c:pt idx="101">
                  <c:v>1702.4809764851748</c:v>
                </c:pt>
                <c:pt idx="102">
                  <c:v>1705.4862065217153</c:v>
                </c:pt>
                <c:pt idx="103">
                  <c:v>1705.4862065217153</c:v>
                </c:pt>
              </c:numCache>
            </c:numRef>
          </c:yVal>
          <c:smooth val="0"/>
        </c:ser>
        <c:axId val="20927738"/>
        <c:axId val="51329867"/>
      </c:scatterChart>
      <c:valAx>
        <c:axId val="20927738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51329867"/>
        <c:crosses val="autoZero"/>
        <c:crossBetween val="midCat"/>
        <c:dispUnits/>
        <c:majorUnit val="50"/>
      </c:valAx>
      <c:valAx>
        <c:axId val="5132986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209277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1999:  06/24 1603-1622 UT FME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Data!$M$240:$M$350</c:f>
              <c:numCache>
                <c:ptCount val="111"/>
                <c:pt idx="0">
                  <c:v>13.2</c:v>
                </c:pt>
                <c:pt idx="1">
                  <c:v>13.5</c:v>
                </c:pt>
                <c:pt idx="2">
                  <c:v>13.4</c:v>
                </c:pt>
                <c:pt idx="3">
                  <c:v>13.2</c:v>
                </c:pt>
                <c:pt idx="4">
                  <c:v>13.1</c:v>
                </c:pt>
                <c:pt idx="5">
                  <c:v>12.8</c:v>
                </c:pt>
                <c:pt idx="6">
                  <c:v>13</c:v>
                </c:pt>
                <c:pt idx="7">
                  <c:v>13.1</c:v>
                </c:pt>
                <c:pt idx="8">
                  <c:v>13.4</c:v>
                </c:pt>
                <c:pt idx="9">
                  <c:v>13.5</c:v>
                </c:pt>
                <c:pt idx="10">
                  <c:v>13.2</c:v>
                </c:pt>
                <c:pt idx="11">
                  <c:v>12.9</c:v>
                </c:pt>
                <c:pt idx="12">
                  <c:v>13.1</c:v>
                </c:pt>
                <c:pt idx="13">
                  <c:v>12.9</c:v>
                </c:pt>
                <c:pt idx="14">
                  <c:v>12.9</c:v>
                </c:pt>
                <c:pt idx="15">
                  <c:v>13.1</c:v>
                </c:pt>
                <c:pt idx="16">
                  <c:v>13.1</c:v>
                </c:pt>
                <c:pt idx="17">
                  <c:v>13</c:v>
                </c:pt>
                <c:pt idx="18">
                  <c:v>13.1</c:v>
                </c:pt>
                <c:pt idx="19">
                  <c:v>13.2</c:v>
                </c:pt>
                <c:pt idx="20">
                  <c:v>13.1</c:v>
                </c:pt>
                <c:pt idx="21">
                  <c:v>13.3</c:v>
                </c:pt>
                <c:pt idx="22">
                  <c:v>13.5</c:v>
                </c:pt>
                <c:pt idx="23">
                  <c:v>13.4</c:v>
                </c:pt>
                <c:pt idx="24">
                  <c:v>13.4</c:v>
                </c:pt>
                <c:pt idx="25">
                  <c:v>13.4</c:v>
                </c:pt>
                <c:pt idx="26">
                  <c:v>13.4</c:v>
                </c:pt>
                <c:pt idx="27">
                  <c:v>13.7</c:v>
                </c:pt>
                <c:pt idx="28">
                  <c:v>13.7</c:v>
                </c:pt>
                <c:pt idx="29">
                  <c:v>13.8</c:v>
                </c:pt>
                <c:pt idx="30">
                  <c:v>13.8</c:v>
                </c:pt>
                <c:pt idx="31">
                  <c:v>13.9</c:v>
                </c:pt>
                <c:pt idx="32">
                  <c:v>14.2</c:v>
                </c:pt>
                <c:pt idx="33">
                  <c:v>14.3</c:v>
                </c:pt>
                <c:pt idx="34">
                  <c:v>14.4</c:v>
                </c:pt>
                <c:pt idx="35">
                  <c:v>14.4</c:v>
                </c:pt>
                <c:pt idx="36">
                  <c:v>14.5</c:v>
                </c:pt>
                <c:pt idx="37">
                  <c:v>14.7</c:v>
                </c:pt>
                <c:pt idx="38">
                  <c:v>14.7</c:v>
                </c:pt>
                <c:pt idx="39">
                  <c:v>14.9</c:v>
                </c:pt>
                <c:pt idx="40">
                  <c:v>15.4</c:v>
                </c:pt>
                <c:pt idx="41">
                  <c:v>15.3</c:v>
                </c:pt>
                <c:pt idx="42">
                  <c:v>15.4</c:v>
                </c:pt>
                <c:pt idx="43">
                  <c:v>15.6</c:v>
                </c:pt>
                <c:pt idx="44">
                  <c:v>15.7</c:v>
                </c:pt>
                <c:pt idx="45">
                  <c:v>15.8</c:v>
                </c:pt>
                <c:pt idx="46">
                  <c:v>16</c:v>
                </c:pt>
                <c:pt idx="47">
                  <c:v>16</c:v>
                </c:pt>
                <c:pt idx="48">
                  <c:v>16.3</c:v>
                </c:pt>
                <c:pt idx="49">
                  <c:v>16.4</c:v>
                </c:pt>
                <c:pt idx="50">
                  <c:v>16.4</c:v>
                </c:pt>
                <c:pt idx="51">
                  <c:v>16.7</c:v>
                </c:pt>
                <c:pt idx="52">
                  <c:v>16.6</c:v>
                </c:pt>
                <c:pt idx="53">
                  <c:v>16.8</c:v>
                </c:pt>
                <c:pt idx="54">
                  <c:v>16.9</c:v>
                </c:pt>
                <c:pt idx="55">
                  <c:v>17</c:v>
                </c:pt>
                <c:pt idx="56">
                  <c:v>17.2</c:v>
                </c:pt>
                <c:pt idx="57">
                  <c:v>17.4</c:v>
                </c:pt>
                <c:pt idx="58">
                  <c:v>17</c:v>
                </c:pt>
                <c:pt idx="59">
                  <c:v>17.3</c:v>
                </c:pt>
                <c:pt idx="60">
                  <c:v>16.5</c:v>
                </c:pt>
                <c:pt idx="61">
                  <c:v>16.4</c:v>
                </c:pt>
                <c:pt idx="62">
                  <c:v>16.7</c:v>
                </c:pt>
                <c:pt idx="63">
                  <c:v>16.9</c:v>
                </c:pt>
                <c:pt idx="64">
                  <c:v>17.4</c:v>
                </c:pt>
                <c:pt idx="65">
                  <c:v>17.7</c:v>
                </c:pt>
                <c:pt idx="66">
                  <c:v>18.3</c:v>
                </c:pt>
                <c:pt idx="67">
                  <c:v>17.9</c:v>
                </c:pt>
                <c:pt idx="68">
                  <c:v>17.7</c:v>
                </c:pt>
                <c:pt idx="69">
                  <c:v>17.8</c:v>
                </c:pt>
                <c:pt idx="70">
                  <c:v>18.1</c:v>
                </c:pt>
                <c:pt idx="71">
                  <c:v>18.1</c:v>
                </c:pt>
                <c:pt idx="72">
                  <c:v>18</c:v>
                </c:pt>
                <c:pt idx="73">
                  <c:v>17.9</c:v>
                </c:pt>
                <c:pt idx="74">
                  <c:v>18.3</c:v>
                </c:pt>
                <c:pt idx="75">
                  <c:v>18.3</c:v>
                </c:pt>
                <c:pt idx="76">
                  <c:v>19.1</c:v>
                </c:pt>
                <c:pt idx="77">
                  <c:v>18.7</c:v>
                </c:pt>
                <c:pt idx="78">
                  <c:v>18.7</c:v>
                </c:pt>
                <c:pt idx="79">
                  <c:v>18.9</c:v>
                </c:pt>
                <c:pt idx="80">
                  <c:v>19.4</c:v>
                </c:pt>
                <c:pt idx="81">
                  <c:v>19.2</c:v>
                </c:pt>
                <c:pt idx="82">
                  <c:v>19.2</c:v>
                </c:pt>
                <c:pt idx="83">
                  <c:v>19.4</c:v>
                </c:pt>
                <c:pt idx="84">
                  <c:v>19.6</c:v>
                </c:pt>
                <c:pt idx="85">
                  <c:v>19.7</c:v>
                </c:pt>
                <c:pt idx="86">
                  <c:v>19.9</c:v>
                </c:pt>
                <c:pt idx="87">
                  <c:v>20</c:v>
                </c:pt>
                <c:pt idx="88">
                  <c:v>20</c:v>
                </c:pt>
                <c:pt idx="89">
                  <c:v>20.2</c:v>
                </c:pt>
                <c:pt idx="90">
                  <c:v>20.3</c:v>
                </c:pt>
                <c:pt idx="91">
                  <c:v>20.4</c:v>
                </c:pt>
                <c:pt idx="92">
                  <c:v>20.4</c:v>
                </c:pt>
                <c:pt idx="93">
                  <c:v>20.6</c:v>
                </c:pt>
                <c:pt idx="94">
                  <c:v>20.7</c:v>
                </c:pt>
                <c:pt idx="95">
                  <c:v>20.7</c:v>
                </c:pt>
                <c:pt idx="96">
                  <c:v>20.6</c:v>
                </c:pt>
                <c:pt idx="97">
                  <c:v>20.9</c:v>
                </c:pt>
                <c:pt idx="98">
                  <c:v>21</c:v>
                </c:pt>
                <c:pt idx="99">
                  <c:v>21.1</c:v>
                </c:pt>
                <c:pt idx="100">
                  <c:v>21.2</c:v>
                </c:pt>
                <c:pt idx="101">
                  <c:v>21.5</c:v>
                </c:pt>
                <c:pt idx="102">
                  <c:v>21.8</c:v>
                </c:pt>
                <c:pt idx="103">
                  <c:v>22.4</c:v>
                </c:pt>
                <c:pt idx="104">
                  <c:v>22.7</c:v>
                </c:pt>
                <c:pt idx="105">
                  <c:v>23</c:v>
                </c:pt>
                <c:pt idx="106">
                  <c:v>23.4</c:v>
                </c:pt>
                <c:pt idx="107">
                  <c:v>23.9</c:v>
                </c:pt>
                <c:pt idx="108">
                  <c:v>24.4</c:v>
                </c:pt>
                <c:pt idx="109">
                  <c:v>24.7</c:v>
                </c:pt>
                <c:pt idx="110">
                  <c:v>25.5</c:v>
                </c:pt>
              </c:numCache>
            </c:numRef>
          </c:xVal>
          <c:yVal>
            <c:numRef>
              <c:f>Data!$U$240:$U$350</c:f>
              <c:numCache>
                <c:ptCount val="111"/>
                <c:pt idx="0">
                  <c:v>1706.4881916055251</c:v>
                </c:pt>
                <c:pt idx="1">
                  <c:v>1703.4825989907017</c:v>
                </c:pt>
                <c:pt idx="2">
                  <c:v>1712.50264240346</c:v>
                </c:pt>
                <c:pt idx="3">
                  <c:v>1711.4999313750127</c:v>
                </c:pt>
                <c:pt idx="4">
                  <c:v>1705.4862065217153</c:v>
                </c:pt>
                <c:pt idx="5">
                  <c:v>1701.47947478077</c:v>
                </c:pt>
                <c:pt idx="6">
                  <c:v>1688.4709322836065</c:v>
                </c:pt>
                <c:pt idx="7">
                  <c:v>1694.47234283536</c:v>
                </c:pt>
                <c:pt idx="8">
                  <c:v>1699.4768336588022</c:v>
                </c:pt>
                <c:pt idx="9">
                  <c:v>1692.4713906878474</c:v>
                </c:pt>
                <c:pt idx="10">
                  <c:v>1692.4713906878474</c:v>
                </c:pt>
                <c:pt idx="11">
                  <c:v>1697.4746753918384</c:v>
                </c:pt>
                <c:pt idx="12">
                  <c:v>1694.47234283536</c:v>
                </c:pt>
                <c:pt idx="13">
                  <c:v>1695.4729997470986</c:v>
                </c:pt>
                <c:pt idx="14">
                  <c:v>1695.4729997470986</c:v>
                </c:pt>
                <c:pt idx="15">
                  <c:v>1690.4709205813292</c:v>
                </c:pt>
                <c:pt idx="16">
                  <c:v>1696.473777256232</c:v>
                </c:pt>
                <c:pt idx="17">
                  <c:v>1699.4768336588022</c:v>
                </c:pt>
                <c:pt idx="18">
                  <c:v>1694.47234283536</c:v>
                </c:pt>
                <c:pt idx="19">
                  <c:v>1696.473777256232</c:v>
                </c:pt>
                <c:pt idx="20">
                  <c:v>1688.4709322836065</c:v>
                </c:pt>
                <c:pt idx="21">
                  <c:v>1670.492680770375</c:v>
                </c:pt>
                <c:pt idx="22">
                  <c:v>1652.5532685249336</c:v>
                </c:pt>
                <c:pt idx="23">
                  <c:v>1640.6151549959127</c:v>
                </c:pt>
                <c:pt idx="24">
                  <c:v>1620.756359516608</c:v>
                </c:pt>
                <c:pt idx="25">
                  <c:v>1605.8933675908852</c:v>
                </c:pt>
                <c:pt idx="26">
                  <c:v>1592.045202474621</c:v>
                </c:pt>
                <c:pt idx="27">
                  <c:v>1569.344661617938</c:v>
                </c:pt>
                <c:pt idx="28">
                  <c:v>1550.6387344395102</c:v>
                </c:pt>
                <c:pt idx="29">
                  <c:v>1527.0702662851663</c:v>
                </c:pt>
                <c:pt idx="30">
                  <c:v>1510.4163146965361</c:v>
                </c:pt>
                <c:pt idx="31">
                  <c:v>1491.8425149617347</c:v>
                </c:pt>
                <c:pt idx="32">
                  <c:v>1466.4928726768594</c:v>
                </c:pt>
                <c:pt idx="33">
                  <c:v>1452.8750508117819</c:v>
                </c:pt>
                <c:pt idx="34">
                  <c:v>1428.6129188672417</c:v>
                </c:pt>
                <c:pt idx="35">
                  <c:v>1410.2209924738909</c:v>
                </c:pt>
                <c:pt idx="36">
                  <c:v>1394.7645871328805</c:v>
                </c:pt>
                <c:pt idx="37">
                  <c:v>1376.4473943491953</c:v>
                </c:pt>
                <c:pt idx="38">
                  <c:v>1362.9763231204975</c:v>
                </c:pt>
                <c:pt idx="39">
                  <c:v>1343.7697657619437</c:v>
                </c:pt>
                <c:pt idx="40">
                  <c:v>1314.0871175489924</c:v>
                </c:pt>
                <c:pt idx="41">
                  <c:v>1300.71675017419</c:v>
                </c:pt>
                <c:pt idx="42">
                  <c:v>1289.2735448189742</c:v>
                </c:pt>
                <c:pt idx="43">
                  <c:v>1270.236509035136</c:v>
                </c:pt>
                <c:pt idx="44">
                  <c:v>1255.987318261965</c:v>
                </c:pt>
                <c:pt idx="45">
                  <c:v>1239.867738741183</c:v>
                </c:pt>
                <c:pt idx="46">
                  <c:v>1225.6705197383753</c:v>
                </c:pt>
                <c:pt idx="47">
                  <c:v>1209.6096269309305</c:v>
                </c:pt>
                <c:pt idx="48">
                  <c:v>1186.9881790106438</c:v>
                </c:pt>
                <c:pt idx="49">
                  <c:v>1179.461370091059</c:v>
                </c:pt>
                <c:pt idx="50">
                  <c:v>1170.0624428035376</c:v>
                </c:pt>
                <c:pt idx="51">
                  <c:v>1144.7383494155815</c:v>
                </c:pt>
                <c:pt idx="52">
                  <c:v>1145.6749028899858</c:v>
                </c:pt>
                <c:pt idx="53">
                  <c:v>1125.0950872214025</c:v>
                </c:pt>
                <c:pt idx="54">
                  <c:v>1112.0253465573041</c:v>
                </c:pt>
                <c:pt idx="55">
                  <c:v>1093.389900289158</c:v>
                </c:pt>
                <c:pt idx="56">
                  <c:v>1072.9390973650202</c:v>
                </c:pt>
                <c:pt idx="57">
                  <c:v>1055.3174817648846</c:v>
                </c:pt>
                <c:pt idx="58">
                  <c:v>1039.5824078571027</c:v>
                </c:pt>
                <c:pt idx="59">
                  <c:v>1025.7232368425343</c:v>
                </c:pt>
                <c:pt idx="60">
                  <c:v>1022.0313611022733</c:v>
                </c:pt>
                <c:pt idx="61">
                  <c:v>999.914509394294</c:v>
                </c:pt>
                <c:pt idx="62">
                  <c:v>986.121330808531</c:v>
                </c:pt>
                <c:pt idx="63">
                  <c:v>966.8492904610263</c:v>
                </c:pt>
                <c:pt idx="64">
                  <c:v>942.1364932692416</c:v>
                </c:pt>
                <c:pt idx="65">
                  <c:v>927.5265024813451</c:v>
                </c:pt>
                <c:pt idx="66">
                  <c:v>910.2104586641696</c:v>
                </c:pt>
                <c:pt idx="67">
                  <c:v>911.1209297326772</c:v>
                </c:pt>
                <c:pt idx="68">
                  <c:v>901.1112342472417</c:v>
                </c:pt>
                <c:pt idx="69">
                  <c:v>886.573182393817</c:v>
                </c:pt>
                <c:pt idx="70">
                  <c:v>881.1279681842747</c:v>
                </c:pt>
                <c:pt idx="71">
                  <c:v>863.0029989192561</c:v>
                </c:pt>
                <c:pt idx="72">
                  <c:v>847.6278190844205</c:v>
                </c:pt>
                <c:pt idx="73">
                  <c:v>834.0850848427036</c:v>
                </c:pt>
                <c:pt idx="74">
                  <c:v>815.162285833073</c:v>
                </c:pt>
                <c:pt idx="75">
                  <c:v>807.9649277469604</c:v>
                </c:pt>
                <c:pt idx="76">
                  <c:v>783.7197970285312</c:v>
                </c:pt>
                <c:pt idx="77">
                  <c:v>780.1339386668608</c:v>
                </c:pt>
                <c:pt idx="78">
                  <c:v>767.5956145409758</c:v>
                </c:pt>
                <c:pt idx="79">
                  <c:v>747.0379503569208</c:v>
                </c:pt>
                <c:pt idx="80">
                  <c:v>733.658145047517</c:v>
                </c:pt>
                <c:pt idx="81">
                  <c:v>725.64059764058</c:v>
                </c:pt>
                <c:pt idx="82">
                  <c:v>706.9630362064258</c:v>
                </c:pt>
                <c:pt idx="83">
                  <c:v>690.9870666895123</c:v>
                </c:pt>
                <c:pt idx="84">
                  <c:v>681.2390835955969</c:v>
                </c:pt>
                <c:pt idx="85">
                  <c:v>661.7773797705668</c:v>
                </c:pt>
                <c:pt idx="86">
                  <c:v>641.4797043733319</c:v>
                </c:pt>
                <c:pt idx="87">
                  <c:v>645.0061727868789</c:v>
                </c:pt>
                <c:pt idx="88">
                  <c:v>645.8880239396221</c:v>
                </c:pt>
                <c:pt idx="89">
                  <c:v>622.1108522730817</c:v>
                </c:pt>
                <c:pt idx="90">
                  <c:v>603.6644514139866</c:v>
                </c:pt>
                <c:pt idx="91">
                  <c:v>591.3895764929861</c:v>
                </c:pt>
                <c:pt idx="92">
                  <c:v>590.5134936339145</c:v>
                </c:pt>
                <c:pt idx="93">
                  <c:v>565.1472138584702</c:v>
                </c:pt>
                <c:pt idx="94">
                  <c:v>557.2906495564501</c:v>
                </c:pt>
                <c:pt idx="95">
                  <c:v>553.8012277708884</c:v>
                </c:pt>
                <c:pt idx="96">
                  <c:v>567.7677213346965</c:v>
                </c:pt>
                <c:pt idx="97">
                  <c:v>541.5997856923544</c:v>
                </c:pt>
                <c:pt idx="98">
                  <c:v>524.2001955191341</c:v>
                </c:pt>
                <c:pt idx="99">
                  <c:v>499.03537247868474</c:v>
                </c:pt>
                <c:pt idx="100">
                  <c:v>493.83836508760635</c:v>
                </c:pt>
                <c:pt idx="101">
                  <c:v>461.8618255208471</c:v>
                </c:pt>
                <c:pt idx="102">
                  <c:v>414.55553719404463</c:v>
                </c:pt>
                <c:pt idx="103">
                  <c:v>377.75742379995586</c:v>
                </c:pt>
                <c:pt idx="104">
                  <c:v>338.57169627115513</c:v>
                </c:pt>
                <c:pt idx="105">
                  <c:v>290.2706030810939</c:v>
                </c:pt>
                <c:pt idx="106">
                  <c:v>233.8525244847416</c:v>
                </c:pt>
                <c:pt idx="107">
                  <c:v>182.81805487938914</c:v>
                </c:pt>
                <c:pt idx="108">
                  <c:v>135.4119240044999</c:v>
                </c:pt>
                <c:pt idx="109">
                  <c:v>88.27489276739776</c:v>
                </c:pt>
                <c:pt idx="110">
                  <c:v>64.39520059201612</c:v>
                </c:pt>
              </c:numCache>
            </c:numRef>
          </c:yVal>
          <c:smooth val="0"/>
        </c:ser>
        <c:axId val="56092772"/>
        <c:axId val="1131653"/>
      </c:scatterChart>
      <c:valAx>
        <c:axId val="56092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1131653"/>
        <c:crosses val="autoZero"/>
        <c:crossBetween val="midCat"/>
        <c:dispUnits/>
      </c:valAx>
      <c:valAx>
        <c:axId val="1131653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560927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1999:  06/24 1603-1622 UT FME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Data!$N$240:$N$350</c:f>
              <c:numCache>
                <c:ptCount val="111"/>
                <c:pt idx="0">
                  <c:v>46.6</c:v>
                </c:pt>
                <c:pt idx="1">
                  <c:v>45.9</c:v>
                </c:pt>
                <c:pt idx="2">
                  <c:v>44.7</c:v>
                </c:pt>
                <c:pt idx="3">
                  <c:v>44.9</c:v>
                </c:pt>
                <c:pt idx="4">
                  <c:v>45.3</c:v>
                </c:pt>
                <c:pt idx="5">
                  <c:v>49.3</c:v>
                </c:pt>
                <c:pt idx="6">
                  <c:v>51.8</c:v>
                </c:pt>
                <c:pt idx="7">
                  <c:v>51.5</c:v>
                </c:pt>
                <c:pt idx="8">
                  <c:v>48.5</c:v>
                </c:pt>
                <c:pt idx="9">
                  <c:v>46.3</c:v>
                </c:pt>
                <c:pt idx="10">
                  <c:v>47.5</c:v>
                </c:pt>
                <c:pt idx="11">
                  <c:v>50.3</c:v>
                </c:pt>
                <c:pt idx="12">
                  <c:v>50.3</c:v>
                </c:pt>
                <c:pt idx="13">
                  <c:v>51.7</c:v>
                </c:pt>
                <c:pt idx="14">
                  <c:v>52.7</c:v>
                </c:pt>
                <c:pt idx="15">
                  <c:v>52.9</c:v>
                </c:pt>
                <c:pt idx="16">
                  <c:v>52.4</c:v>
                </c:pt>
                <c:pt idx="17">
                  <c:v>51.7</c:v>
                </c:pt>
                <c:pt idx="18">
                  <c:v>52.9</c:v>
                </c:pt>
                <c:pt idx="19">
                  <c:v>52.5</c:v>
                </c:pt>
                <c:pt idx="20">
                  <c:v>51.3</c:v>
                </c:pt>
                <c:pt idx="21">
                  <c:v>50.6</c:v>
                </c:pt>
                <c:pt idx="22">
                  <c:v>50.2</c:v>
                </c:pt>
                <c:pt idx="23">
                  <c:v>50.7</c:v>
                </c:pt>
                <c:pt idx="24">
                  <c:v>51.9</c:v>
                </c:pt>
                <c:pt idx="25">
                  <c:v>53</c:v>
                </c:pt>
                <c:pt idx="26">
                  <c:v>53.4</c:v>
                </c:pt>
                <c:pt idx="27">
                  <c:v>53.7</c:v>
                </c:pt>
                <c:pt idx="28">
                  <c:v>53</c:v>
                </c:pt>
                <c:pt idx="29">
                  <c:v>54.8</c:v>
                </c:pt>
                <c:pt idx="30">
                  <c:v>56</c:v>
                </c:pt>
                <c:pt idx="31">
                  <c:v>55.8</c:v>
                </c:pt>
                <c:pt idx="32">
                  <c:v>55.1</c:v>
                </c:pt>
                <c:pt idx="33">
                  <c:v>55.5</c:v>
                </c:pt>
                <c:pt idx="34">
                  <c:v>55.4</c:v>
                </c:pt>
                <c:pt idx="35">
                  <c:v>54.8</c:v>
                </c:pt>
                <c:pt idx="36">
                  <c:v>54.3</c:v>
                </c:pt>
                <c:pt idx="37">
                  <c:v>53.2</c:v>
                </c:pt>
                <c:pt idx="38">
                  <c:v>53.9</c:v>
                </c:pt>
                <c:pt idx="39">
                  <c:v>53.4</c:v>
                </c:pt>
                <c:pt idx="40">
                  <c:v>53.4</c:v>
                </c:pt>
                <c:pt idx="41">
                  <c:v>53.4</c:v>
                </c:pt>
                <c:pt idx="42">
                  <c:v>53</c:v>
                </c:pt>
                <c:pt idx="43">
                  <c:v>53.1</c:v>
                </c:pt>
                <c:pt idx="44">
                  <c:v>53.3</c:v>
                </c:pt>
                <c:pt idx="45">
                  <c:v>54.2</c:v>
                </c:pt>
                <c:pt idx="46">
                  <c:v>53.9</c:v>
                </c:pt>
                <c:pt idx="47">
                  <c:v>54.7</c:v>
                </c:pt>
                <c:pt idx="48">
                  <c:v>54</c:v>
                </c:pt>
                <c:pt idx="49">
                  <c:v>53</c:v>
                </c:pt>
                <c:pt idx="50">
                  <c:v>52.6</c:v>
                </c:pt>
                <c:pt idx="51">
                  <c:v>52.3</c:v>
                </c:pt>
                <c:pt idx="52">
                  <c:v>52.1</c:v>
                </c:pt>
                <c:pt idx="53">
                  <c:v>53.1</c:v>
                </c:pt>
                <c:pt idx="54">
                  <c:v>53.8</c:v>
                </c:pt>
                <c:pt idx="55">
                  <c:v>54</c:v>
                </c:pt>
                <c:pt idx="56">
                  <c:v>54</c:v>
                </c:pt>
                <c:pt idx="57">
                  <c:v>53.9</c:v>
                </c:pt>
                <c:pt idx="58">
                  <c:v>57.4</c:v>
                </c:pt>
                <c:pt idx="59">
                  <c:v>57</c:v>
                </c:pt>
                <c:pt idx="60">
                  <c:v>64</c:v>
                </c:pt>
                <c:pt idx="61">
                  <c:v>74.2</c:v>
                </c:pt>
                <c:pt idx="62">
                  <c:v>75.1</c:v>
                </c:pt>
                <c:pt idx="63">
                  <c:v>71.6</c:v>
                </c:pt>
                <c:pt idx="64">
                  <c:v>69.4</c:v>
                </c:pt>
                <c:pt idx="65">
                  <c:v>63.2</c:v>
                </c:pt>
                <c:pt idx="66">
                  <c:v>58.7</c:v>
                </c:pt>
                <c:pt idx="67">
                  <c:v>59.2</c:v>
                </c:pt>
                <c:pt idx="68">
                  <c:v>61.3</c:v>
                </c:pt>
                <c:pt idx="69">
                  <c:v>63.3</c:v>
                </c:pt>
                <c:pt idx="70">
                  <c:v>63.1</c:v>
                </c:pt>
                <c:pt idx="71">
                  <c:v>65.6</c:v>
                </c:pt>
                <c:pt idx="72">
                  <c:v>69.5</c:v>
                </c:pt>
                <c:pt idx="73">
                  <c:v>72</c:v>
                </c:pt>
                <c:pt idx="74">
                  <c:v>73</c:v>
                </c:pt>
                <c:pt idx="75">
                  <c:v>71.6</c:v>
                </c:pt>
                <c:pt idx="76">
                  <c:v>63.4</c:v>
                </c:pt>
                <c:pt idx="77">
                  <c:v>66.3</c:v>
                </c:pt>
                <c:pt idx="78">
                  <c:v>69.8</c:v>
                </c:pt>
                <c:pt idx="79">
                  <c:v>69.4</c:v>
                </c:pt>
                <c:pt idx="80">
                  <c:v>64.9</c:v>
                </c:pt>
                <c:pt idx="81">
                  <c:v>65</c:v>
                </c:pt>
                <c:pt idx="82">
                  <c:v>66.4</c:v>
                </c:pt>
                <c:pt idx="83">
                  <c:v>66.7</c:v>
                </c:pt>
                <c:pt idx="84">
                  <c:v>69.9</c:v>
                </c:pt>
                <c:pt idx="85">
                  <c:v>70</c:v>
                </c:pt>
                <c:pt idx="86">
                  <c:v>70.7</c:v>
                </c:pt>
                <c:pt idx="87">
                  <c:v>70.8</c:v>
                </c:pt>
                <c:pt idx="88">
                  <c:v>67.5</c:v>
                </c:pt>
                <c:pt idx="89">
                  <c:v>65.6</c:v>
                </c:pt>
                <c:pt idx="90">
                  <c:v>63</c:v>
                </c:pt>
                <c:pt idx="91">
                  <c:v>65.2</c:v>
                </c:pt>
                <c:pt idx="92">
                  <c:v>65.8</c:v>
                </c:pt>
                <c:pt idx="93">
                  <c:v>65</c:v>
                </c:pt>
                <c:pt idx="94">
                  <c:v>64.9</c:v>
                </c:pt>
                <c:pt idx="95">
                  <c:v>65.5</c:v>
                </c:pt>
                <c:pt idx="96">
                  <c:v>66.4</c:v>
                </c:pt>
                <c:pt idx="97">
                  <c:v>66.9</c:v>
                </c:pt>
                <c:pt idx="98">
                  <c:v>66</c:v>
                </c:pt>
                <c:pt idx="99">
                  <c:v>67</c:v>
                </c:pt>
                <c:pt idx="100">
                  <c:v>67.4</c:v>
                </c:pt>
                <c:pt idx="101">
                  <c:v>64.2</c:v>
                </c:pt>
                <c:pt idx="102">
                  <c:v>64.7</c:v>
                </c:pt>
                <c:pt idx="103">
                  <c:v>64.2</c:v>
                </c:pt>
                <c:pt idx="104">
                  <c:v>62.1</c:v>
                </c:pt>
                <c:pt idx="105">
                  <c:v>60.2</c:v>
                </c:pt>
                <c:pt idx="106">
                  <c:v>60.8</c:v>
                </c:pt>
                <c:pt idx="107">
                  <c:v>60.6</c:v>
                </c:pt>
                <c:pt idx="108">
                  <c:v>61.2</c:v>
                </c:pt>
                <c:pt idx="109">
                  <c:v>61</c:v>
                </c:pt>
                <c:pt idx="110">
                  <c:v>60.8</c:v>
                </c:pt>
              </c:numCache>
            </c:numRef>
          </c:xVal>
          <c:yVal>
            <c:numRef>
              <c:f>Data!$U$240:$U$350</c:f>
              <c:numCache>
                <c:ptCount val="111"/>
                <c:pt idx="0">
                  <c:v>1706.4881916055251</c:v>
                </c:pt>
                <c:pt idx="1">
                  <c:v>1703.4825989907017</c:v>
                </c:pt>
                <c:pt idx="2">
                  <c:v>1712.50264240346</c:v>
                </c:pt>
                <c:pt idx="3">
                  <c:v>1711.4999313750127</c:v>
                </c:pt>
                <c:pt idx="4">
                  <c:v>1705.4862065217153</c:v>
                </c:pt>
                <c:pt idx="5">
                  <c:v>1701.47947478077</c:v>
                </c:pt>
                <c:pt idx="6">
                  <c:v>1688.4709322836065</c:v>
                </c:pt>
                <c:pt idx="7">
                  <c:v>1694.47234283536</c:v>
                </c:pt>
                <c:pt idx="8">
                  <c:v>1699.4768336588022</c:v>
                </c:pt>
                <c:pt idx="9">
                  <c:v>1692.4713906878474</c:v>
                </c:pt>
                <c:pt idx="10">
                  <c:v>1692.4713906878474</c:v>
                </c:pt>
                <c:pt idx="11">
                  <c:v>1697.4746753918384</c:v>
                </c:pt>
                <c:pt idx="12">
                  <c:v>1694.47234283536</c:v>
                </c:pt>
                <c:pt idx="13">
                  <c:v>1695.4729997470986</c:v>
                </c:pt>
                <c:pt idx="14">
                  <c:v>1695.4729997470986</c:v>
                </c:pt>
                <c:pt idx="15">
                  <c:v>1690.4709205813292</c:v>
                </c:pt>
                <c:pt idx="16">
                  <c:v>1696.473777256232</c:v>
                </c:pt>
                <c:pt idx="17">
                  <c:v>1699.4768336588022</c:v>
                </c:pt>
                <c:pt idx="18">
                  <c:v>1694.47234283536</c:v>
                </c:pt>
                <c:pt idx="19">
                  <c:v>1696.473777256232</c:v>
                </c:pt>
                <c:pt idx="20">
                  <c:v>1688.4709322836065</c:v>
                </c:pt>
                <c:pt idx="21">
                  <c:v>1670.492680770375</c:v>
                </c:pt>
                <c:pt idx="22">
                  <c:v>1652.5532685249336</c:v>
                </c:pt>
                <c:pt idx="23">
                  <c:v>1640.6151549959127</c:v>
                </c:pt>
                <c:pt idx="24">
                  <c:v>1620.756359516608</c:v>
                </c:pt>
                <c:pt idx="25">
                  <c:v>1605.8933675908852</c:v>
                </c:pt>
                <c:pt idx="26">
                  <c:v>1592.045202474621</c:v>
                </c:pt>
                <c:pt idx="27">
                  <c:v>1569.344661617938</c:v>
                </c:pt>
                <c:pt idx="28">
                  <c:v>1550.6387344395102</c:v>
                </c:pt>
                <c:pt idx="29">
                  <c:v>1527.0702662851663</c:v>
                </c:pt>
                <c:pt idx="30">
                  <c:v>1510.4163146965361</c:v>
                </c:pt>
                <c:pt idx="31">
                  <c:v>1491.8425149617347</c:v>
                </c:pt>
                <c:pt idx="32">
                  <c:v>1466.4928726768594</c:v>
                </c:pt>
                <c:pt idx="33">
                  <c:v>1452.8750508117819</c:v>
                </c:pt>
                <c:pt idx="34">
                  <c:v>1428.6129188672417</c:v>
                </c:pt>
                <c:pt idx="35">
                  <c:v>1410.2209924738909</c:v>
                </c:pt>
                <c:pt idx="36">
                  <c:v>1394.7645871328805</c:v>
                </c:pt>
                <c:pt idx="37">
                  <c:v>1376.4473943491953</c:v>
                </c:pt>
                <c:pt idx="38">
                  <c:v>1362.9763231204975</c:v>
                </c:pt>
                <c:pt idx="39">
                  <c:v>1343.7697657619437</c:v>
                </c:pt>
                <c:pt idx="40">
                  <c:v>1314.0871175489924</c:v>
                </c:pt>
                <c:pt idx="41">
                  <c:v>1300.71675017419</c:v>
                </c:pt>
                <c:pt idx="42">
                  <c:v>1289.2735448189742</c:v>
                </c:pt>
                <c:pt idx="43">
                  <c:v>1270.236509035136</c:v>
                </c:pt>
                <c:pt idx="44">
                  <c:v>1255.987318261965</c:v>
                </c:pt>
                <c:pt idx="45">
                  <c:v>1239.867738741183</c:v>
                </c:pt>
                <c:pt idx="46">
                  <c:v>1225.6705197383753</c:v>
                </c:pt>
                <c:pt idx="47">
                  <c:v>1209.6096269309305</c:v>
                </c:pt>
                <c:pt idx="48">
                  <c:v>1186.9881790106438</c:v>
                </c:pt>
                <c:pt idx="49">
                  <c:v>1179.461370091059</c:v>
                </c:pt>
                <c:pt idx="50">
                  <c:v>1170.0624428035376</c:v>
                </c:pt>
                <c:pt idx="51">
                  <c:v>1144.7383494155815</c:v>
                </c:pt>
                <c:pt idx="52">
                  <c:v>1145.6749028899858</c:v>
                </c:pt>
                <c:pt idx="53">
                  <c:v>1125.0950872214025</c:v>
                </c:pt>
                <c:pt idx="54">
                  <c:v>1112.0253465573041</c:v>
                </c:pt>
                <c:pt idx="55">
                  <c:v>1093.389900289158</c:v>
                </c:pt>
                <c:pt idx="56">
                  <c:v>1072.9390973650202</c:v>
                </c:pt>
                <c:pt idx="57">
                  <c:v>1055.3174817648846</c:v>
                </c:pt>
                <c:pt idx="58">
                  <c:v>1039.5824078571027</c:v>
                </c:pt>
                <c:pt idx="59">
                  <c:v>1025.7232368425343</c:v>
                </c:pt>
                <c:pt idx="60">
                  <c:v>1022.0313611022733</c:v>
                </c:pt>
                <c:pt idx="61">
                  <c:v>999.914509394294</c:v>
                </c:pt>
                <c:pt idx="62">
                  <c:v>986.121330808531</c:v>
                </c:pt>
                <c:pt idx="63">
                  <c:v>966.8492904610263</c:v>
                </c:pt>
                <c:pt idx="64">
                  <c:v>942.1364932692416</c:v>
                </c:pt>
                <c:pt idx="65">
                  <c:v>927.5265024813451</c:v>
                </c:pt>
                <c:pt idx="66">
                  <c:v>910.2104586641696</c:v>
                </c:pt>
                <c:pt idx="67">
                  <c:v>911.1209297326772</c:v>
                </c:pt>
                <c:pt idx="68">
                  <c:v>901.1112342472417</c:v>
                </c:pt>
                <c:pt idx="69">
                  <c:v>886.573182393817</c:v>
                </c:pt>
                <c:pt idx="70">
                  <c:v>881.1279681842747</c:v>
                </c:pt>
                <c:pt idx="71">
                  <c:v>863.0029989192561</c:v>
                </c:pt>
                <c:pt idx="72">
                  <c:v>847.6278190844205</c:v>
                </c:pt>
                <c:pt idx="73">
                  <c:v>834.0850848427036</c:v>
                </c:pt>
                <c:pt idx="74">
                  <c:v>815.162285833073</c:v>
                </c:pt>
                <c:pt idx="75">
                  <c:v>807.9649277469604</c:v>
                </c:pt>
                <c:pt idx="76">
                  <c:v>783.7197970285312</c:v>
                </c:pt>
                <c:pt idx="77">
                  <c:v>780.1339386668608</c:v>
                </c:pt>
                <c:pt idx="78">
                  <c:v>767.5956145409758</c:v>
                </c:pt>
                <c:pt idx="79">
                  <c:v>747.0379503569208</c:v>
                </c:pt>
                <c:pt idx="80">
                  <c:v>733.658145047517</c:v>
                </c:pt>
                <c:pt idx="81">
                  <c:v>725.64059764058</c:v>
                </c:pt>
                <c:pt idx="82">
                  <c:v>706.9630362064258</c:v>
                </c:pt>
                <c:pt idx="83">
                  <c:v>690.9870666895123</c:v>
                </c:pt>
                <c:pt idx="84">
                  <c:v>681.2390835955969</c:v>
                </c:pt>
                <c:pt idx="85">
                  <c:v>661.7773797705668</c:v>
                </c:pt>
                <c:pt idx="86">
                  <c:v>641.4797043733319</c:v>
                </c:pt>
                <c:pt idx="87">
                  <c:v>645.0061727868789</c:v>
                </c:pt>
                <c:pt idx="88">
                  <c:v>645.8880239396221</c:v>
                </c:pt>
                <c:pt idx="89">
                  <c:v>622.1108522730817</c:v>
                </c:pt>
                <c:pt idx="90">
                  <c:v>603.6644514139866</c:v>
                </c:pt>
                <c:pt idx="91">
                  <c:v>591.3895764929861</c:v>
                </c:pt>
                <c:pt idx="92">
                  <c:v>590.5134936339145</c:v>
                </c:pt>
                <c:pt idx="93">
                  <c:v>565.1472138584702</c:v>
                </c:pt>
                <c:pt idx="94">
                  <c:v>557.2906495564501</c:v>
                </c:pt>
                <c:pt idx="95">
                  <c:v>553.8012277708884</c:v>
                </c:pt>
                <c:pt idx="96">
                  <c:v>567.7677213346965</c:v>
                </c:pt>
                <c:pt idx="97">
                  <c:v>541.5997856923544</c:v>
                </c:pt>
                <c:pt idx="98">
                  <c:v>524.2001955191341</c:v>
                </c:pt>
                <c:pt idx="99">
                  <c:v>499.03537247868474</c:v>
                </c:pt>
                <c:pt idx="100">
                  <c:v>493.83836508760635</c:v>
                </c:pt>
                <c:pt idx="101">
                  <c:v>461.8618255208471</c:v>
                </c:pt>
                <c:pt idx="102">
                  <c:v>414.55553719404463</c:v>
                </c:pt>
                <c:pt idx="103">
                  <c:v>377.75742379995586</c:v>
                </c:pt>
                <c:pt idx="104">
                  <c:v>338.57169627115513</c:v>
                </c:pt>
                <c:pt idx="105">
                  <c:v>290.2706030810939</c:v>
                </c:pt>
                <c:pt idx="106">
                  <c:v>233.8525244847416</c:v>
                </c:pt>
                <c:pt idx="107">
                  <c:v>182.81805487938914</c:v>
                </c:pt>
                <c:pt idx="108">
                  <c:v>135.4119240044999</c:v>
                </c:pt>
                <c:pt idx="109">
                  <c:v>88.27489276739776</c:v>
                </c:pt>
                <c:pt idx="110">
                  <c:v>64.39520059201612</c:v>
                </c:pt>
              </c:numCache>
            </c:numRef>
          </c:yVal>
          <c:smooth val="0"/>
        </c:ser>
        <c:axId val="15501806"/>
        <c:axId val="57890015"/>
      </c:scatterChart>
      <c:valAx>
        <c:axId val="15501806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57890015"/>
        <c:crosses val="autoZero"/>
        <c:crossBetween val="midCat"/>
        <c:dispUnits/>
      </c:valAx>
      <c:valAx>
        <c:axId val="5789001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155018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1999:  06/24 1603-1622 UT FME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Data!$P$240:$P$350</c:f>
              <c:numCache>
                <c:ptCount val="111"/>
                <c:pt idx="0">
                  <c:v>59.10000000000001</c:v>
                </c:pt>
                <c:pt idx="1">
                  <c:v>56.7</c:v>
                </c:pt>
                <c:pt idx="2">
                  <c:v>59.5</c:v>
                </c:pt>
                <c:pt idx="3">
                  <c:v>55.900000000000006</c:v>
                </c:pt>
                <c:pt idx="4">
                  <c:v>58</c:v>
                </c:pt>
                <c:pt idx="5">
                  <c:v>54.4</c:v>
                </c:pt>
                <c:pt idx="6">
                  <c:v>57.900000000000006</c:v>
                </c:pt>
                <c:pt idx="7">
                  <c:v>54.3</c:v>
                </c:pt>
                <c:pt idx="8">
                  <c:v>55.900000000000006</c:v>
                </c:pt>
                <c:pt idx="9">
                  <c:v>53.9</c:v>
                </c:pt>
                <c:pt idx="10">
                  <c:v>57.7</c:v>
                </c:pt>
                <c:pt idx="11">
                  <c:v>54.5</c:v>
                </c:pt>
                <c:pt idx="12">
                  <c:v>57.900000000000006</c:v>
                </c:pt>
                <c:pt idx="13">
                  <c:v>53.3</c:v>
                </c:pt>
                <c:pt idx="14">
                  <c:v>55.400000000000006</c:v>
                </c:pt>
                <c:pt idx="15">
                  <c:v>52.4</c:v>
                </c:pt>
                <c:pt idx="16">
                  <c:v>57.3</c:v>
                </c:pt>
                <c:pt idx="17">
                  <c:v>55.400000000000006</c:v>
                </c:pt>
                <c:pt idx="18">
                  <c:v>59.89999999999999</c:v>
                </c:pt>
                <c:pt idx="19">
                  <c:v>56.3</c:v>
                </c:pt>
                <c:pt idx="20">
                  <c:v>58.900000000000006</c:v>
                </c:pt>
                <c:pt idx="21">
                  <c:v>55.400000000000006</c:v>
                </c:pt>
                <c:pt idx="22">
                  <c:v>58.900000000000006</c:v>
                </c:pt>
                <c:pt idx="23">
                  <c:v>55.8</c:v>
                </c:pt>
                <c:pt idx="24">
                  <c:v>57.8</c:v>
                </c:pt>
                <c:pt idx="25">
                  <c:v>53.4</c:v>
                </c:pt>
                <c:pt idx="26">
                  <c:v>54.800000000000004</c:v>
                </c:pt>
                <c:pt idx="27">
                  <c:v>52.4</c:v>
                </c:pt>
                <c:pt idx="28">
                  <c:v>57.3</c:v>
                </c:pt>
                <c:pt idx="29">
                  <c:v>51.4</c:v>
                </c:pt>
                <c:pt idx="30">
                  <c:v>51.8</c:v>
                </c:pt>
                <c:pt idx="31">
                  <c:v>46.400000000000006</c:v>
                </c:pt>
                <c:pt idx="32">
                  <c:v>48.4</c:v>
                </c:pt>
                <c:pt idx="33">
                  <c:v>46.400000000000006</c:v>
                </c:pt>
                <c:pt idx="34">
                  <c:v>51.4</c:v>
                </c:pt>
                <c:pt idx="35">
                  <c:v>48.4</c:v>
                </c:pt>
                <c:pt idx="36">
                  <c:v>51.5</c:v>
                </c:pt>
                <c:pt idx="37">
                  <c:v>49.4</c:v>
                </c:pt>
                <c:pt idx="38">
                  <c:v>50.699999999999996</c:v>
                </c:pt>
                <c:pt idx="39">
                  <c:v>47.89999999999999</c:v>
                </c:pt>
                <c:pt idx="40">
                  <c:v>51.4</c:v>
                </c:pt>
                <c:pt idx="41">
                  <c:v>48.49999999999999</c:v>
                </c:pt>
                <c:pt idx="42">
                  <c:v>50.5</c:v>
                </c:pt>
                <c:pt idx="43">
                  <c:v>48.4</c:v>
                </c:pt>
                <c:pt idx="44">
                  <c:v>50.599999999999994</c:v>
                </c:pt>
                <c:pt idx="45">
                  <c:v>46.60000000000001</c:v>
                </c:pt>
                <c:pt idx="46">
                  <c:v>50.599999999999994</c:v>
                </c:pt>
                <c:pt idx="47">
                  <c:v>47.89999999999999</c:v>
                </c:pt>
                <c:pt idx="48">
                  <c:v>50.099999999999994</c:v>
                </c:pt>
                <c:pt idx="49">
                  <c:v>47.89999999999999</c:v>
                </c:pt>
                <c:pt idx="50">
                  <c:v>51.099999999999994</c:v>
                </c:pt>
                <c:pt idx="51">
                  <c:v>47.599999999999994</c:v>
                </c:pt>
                <c:pt idx="52">
                  <c:v>51.3</c:v>
                </c:pt>
                <c:pt idx="53">
                  <c:v>48.49999999999999</c:v>
                </c:pt>
                <c:pt idx="54">
                  <c:v>50.9</c:v>
                </c:pt>
                <c:pt idx="55">
                  <c:v>48.699999999999996</c:v>
                </c:pt>
                <c:pt idx="56">
                  <c:v>51.4</c:v>
                </c:pt>
                <c:pt idx="57">
                  <c:v>48.4</c:v>
                </c:pt>
                <c:pt idx="58">
                  <c:v>53.4</c:v>
                </c:pt>
                <c:pt idx="59">
                  <c:v>49.3</c:v>
                </c:pt>
                <c:pt idx="60">
                  <c:v>52.4</c:v>
                </c:pt>
                <c:pt idx="61">
                  <c:v>46.60000000000001</c:v>
                </c:pt>
                <c:pt idx="62">
                  <c:v>50.5</c:v>
                </c:pt>
                <c:pt idx="63">
                  <c:v>51.6</c:v>
                </c:pt>
                <c:pt idx="64">
                  <c:v>58.10000000000001</c:v>
                </c:pt>
                <c:pt idx="65">
                  <c:v>52.7</c:v>
                </c:pt>
                <c:pt idx="66">
                  <c:v>55.099999999999994</c:v>
                </c:pt>
                <c:pt idx="67">
                  <c:v>54.5</c:v>
                </c:pt>
                <c:pt idx="68">
                  <c:v>56.900000000000006</c:v>
                </c:pt>
                <c:pt idx="69">
                  <c:v>53.2</c:v>
                </c:pt>
                <c:pt idx="70">
                  <c:v>53.7</c:v>
                </c:pt>
                <c:pt idx="71">
                  <c:v>51.3</c:v>
                </c:pt>
                <c:pt idx="72">
                  <c:v>54</c:v>
                </c:pt>
                <c:pt idx="73">
                  <c:v>51.099999999999994</c:v>
                </c:pt>
                <c:pt idx="74">
                  <c:v>56.7</c:v>
                </c:pt>
                <c:pt idx="75">
                  <c:v>53.1</c:v>
                </c:pt>
                <c:pt idx="76">
                  <c:v>56</c:v>
                </c:pt>
                <c:pt idx="77">
                  <c:v>55.3</c:v>
                </c:pt>
                <c:pt idx="78">
                  <c:v>59.400000000000006</c:v>
                </c:pt>
                <c:pt idx="79">
                  <c:v>53.8</c:v>
                </c:pt>
                <c:pt idx="80">
                  <c:v>54.7</c:v>
                </c:pt>
                <c:pt idx="81">
                  <c:v>55.8</c:v>
                </c:pt>
                <c:pt idx="82">
                  <c:v>58.60000000000001</c:v>
                </c:pt>
                <c:pt idx="83">
                  <c:v>55.60000000000001</c:v>
                </c:pt>
                <c:pt idx="84">
                  <c:v>57.60000000000001</c:v>
                </c:pt>
                <c:pt idx="85">
                  <c:v>54.9</c:v>
                </c:pt>
                <c:pt idx="86">
                  <c:v>57.7</c:v>
                </c:pt>
                <c:pt idx="87">
                  <c:v>55.400000000000006</c:v>
                </c:pt>
                <c:pt idx="88">
                  <c:v>58.80000000000001</c:v>
                </c:pt>
                <c:pt idx="89">
                  <c:v>53.8</c:v>
                </c:pt>
                <c:pt idx="90">
                  <c:v>57.60000000000001</c:v>
                </c:pt>
                <c:pt idx="91">
                  <c:v>55.900000000000006</c:v>
                </c:pt>
                <c:pt idx="92">
                  <c:v>57.60000000000001</c:v>
                </c:pt>
                <c:pt idx="93">
                  <c:v>56.10000000000001</c:v>
                </c:pt>
                <c:pt idx="94">
                  <c:v>57.900000000000006</c:v>
                </c:pt>
                <c:pt idx="95">
                  <c:v>54.9</c:v>
                </c:pt>
                <c:pt idx="96">
                  <c:v>58.60000000000001</c:v>
                </c:pt>
                <c:pt idx="97">
                  <c:v>56.2</c:v>
                </c:pt>
                <c:pt idx="98">
                  <c:v>59.10000000000001</c:v>
                </c:pt>
                <c:pt idx="99">
                  <c:v>56.60000000000001</c:v>
                </c:pt>
                <c:pt idx="100">
                  <c:v>58.7</c:v>
                </c:pt>
                <c:pt idx="101">
                  <c:v>58</c:v>
                </c:pt>
                <c:pt idx="102">
                  <c:v>58.7</c:v>
                </c:pt>
                <c:pt idx="103">
                  <c:v>56.400000000000006</c:v>
                </c:pt>
                <c:pt idx="104">
                  <c:v>58.10000000000001</c:v>
                </c:pt>
                <c:pt idx="105">
                  <c:v>56.60000000000001</c:v>
                </c:pt>
                <c:pt idx="106">
                  <c:v>57.60000000000001</c:v>
                </c:pt>
                <c:pt idx="107">
                  <c:v>55.900000000000006</c:v>
                </c:pt>
                <c:pt idx="108">
                  <c:v>59</c:v>
                </c:pt>
                <c:pt idx="109">
                  <c:v>55.2</c:v>
                </c:pt>
                <c:pt idx="110">
                  <c:v>57.10000000000001</c:v>
                </c:pt>
              </c:numCache>
            </c:numRef>
          </c:xVal>
          <c:yVal>
            <c:numRef>
              <c:f>Data!$U$240:$U$350</c:f>
              <c:numCache>
                <c:ptCount val="111"/>
                <c:pt idx="0">
                  <c:v>1706.4881916055251</c:v>
                </c:pt>
                <c:pt idx="1">
                  <c:v>1703.4825989907017</c:v>
                </c:pt>
                <c:pt idx="2">
                  <c:v>1712.50264240346</c:v>
                </c:pt>
                <c:pt idx="3">
                  <c:v>1711.4999313750127</c:v>
                </c:pt>
                <c:pt idx="4">
                  <c:v>1705.4862065217153</c:v>
                </c:pt>
                <c:pt idx="5">
                  <c:v>1701.47947478077</c:v>
                </c:pt>
                <c:pt idx="6">
                  <c:v>1688.4709322836065</c:v>
                </c:pt>
                <c:pt idx="7">
                  <c:v>1694.47234283536</c:v>
                </c:pt>
                <c:pt idx="8">
                  <c:v>1699.4768336588022</c:v>
                </c:pt>
                <c:pt idx="9">
                  <c:v>1692.4713906878474</c:v>
                </c:pt>
                <c:pt idx="10">
                  <c:v>1692.4713906878474</c:v>
                </c:pt>
                <c:pt idx="11">
                  <c:v>1697.4746753918384</c:v>
                </c:pt>
                <c:pt idx="12">
                  <c:v>1694.47234283536</c:v>
                </c:pt>
                <c:pt idx="13">
                  <c:v>1695.4729997470986</c:v>
                </c:pt>
                <c:pt idx="14">
                  <c:v>1695.4729997470986</c:v>
                </c:pt>
                <c:pt idx="15">
                  <c:v>1690.4709205813292</c:v>
                </c:pt>
                <c:pt idx="16">
                  <c:v>1696.473777256232</c:v>
                </c:pt>
                <c:pt idx="17">
                  <c:v>1699.4768336588022</c:v>
                </c:pt>
                <c:pt idx="18">
                  <c:v>1694.47234283536</c:v>
                </c:pt>
                <c:pt idx="19">
                  <c:v>1696.473777256232</c:v>
                </c:pt>
                <c:pt idx="20">
                  <c:v>1688.4709322836065</c:v>
                </c:pt>
                <c:pt idx="21">
                  <c:v>1670.492680770375</c:v>
                </c:pt>
                <c:pt idx="22">
                  <c:v>1652.5532685249336</c:v>
                </c:pt>
                <c:pt idx="23">
                  <c:v>1640.6151549959127</c:v>
                </c:pt>
                <c:pt idx="24">
                  <c:v>1620.756359516608</c:v>
                </c:pt>
                <c:pt idx="25">
                  <c:v>1605.8933675908852</c:v>
                </c:pt>
                <c:pt idx="26">
                  <c:v>1592.045202474621</c:v>
                </c:pt>
                <c:pt idx="27">
                  <c:v>1569.344661617938</c:v>
                </c:pt>
                <c:pt idx="28">
                  <c:v>1550.6387344395102</c:v>
                </c:pt>
                <c:pt idx="29">
                  <c:v>1527.0702662851663</c:v>
                </c:pt>
                <c:pt idx="30">
                  <c:v>1510.4163146965361</c:v>
                </c:pt>
                <c:pt idx="31">
                  <c:v>1491.8425149617347</c:v>
                </c:pt>
                <c:pt idx="32">
                  <c:v>1466.4928726768594</c:v>
                </c:pt>
                <c:pt idx="33">
                  <c:v>1452.8750508117819</c:v>
                </c:pt>
                <c:pt idx="34">
                  <c:v>1428.6129188672417</c:v>
                </c:pt>
                <c:pt idx="35">
                  <c:v>1410.2209924738909</c:v>
                </c:pt>
                <c:pt idx="36">
                  <c:v>1394.7645871328805</c:v>
                </c:pt>
                <c:pt idx="37">
                  <c:v>1376.4473943491953</c:v>
                </c:pt>
                <c:pt idx="38">
                  <c:v>1362.9763231204975</c:v>
                </c:pt>
                <c:pt idx="39">
                  <c:v>1343.7697657619437</c:v>
                </c:pt>
                <c:pt idx="40">
                  <c:v>1314.0871175489924</c:v>
                </c:pt>
                <c:pt idx="41">
                  <c:v>1300.71675017419</c:v>
                </c:pt>
                <c:pt idx="42">
                  <c:v>1289.2735448189742</c:v>
                </c:pt>
                <c:pt idx="43">
                  <c:v>1270.236509035136</c:v>
                </c:pt>
                <c:pt idx="44">
                  <c:v>1255.987318261965</c:v>
                </c:pt>
                <c:pt idx="45">
                  <c:v>1239.867738741183</c:v>
                </c:pt>
                <c:pt idx="46">
                  <c:v>1225.6705197383753</c:v>
                </c:pt>
                <c:pt idx="47">
                  <c:v>1209.6096269309305</c:v>
                </c:pt>
                <c:pt idx="48">
                  <c:v>1186.9881790106438</c:v>
                </c:pt>
                <c:pt idx="49">
                  <c:v>1179.461370091059</c:v>
                </c:pt>
                <c:pt idx="50">
                  <c:v>1170.0624428035376</c:v>
                </c:pt>
                <c:pt idx="51">
                  <c:v>1144.7383494155815</c:v>
                </c:pt>
                <c:pt idx="52">
                  <c:v>1145.6749028899858</c:v>
                </c:pt>
                <c:pt idx="53">
                  <c:v>1125.0950872214025</c:v>
                </c:pt>
                <c:pt idx="54">
                  <c:v>1112.0253465573041</c:v>
                </c:pt>
                <c:pt idx="55">
                  <c:v>1093.389900289158</c:v>
                </c:pt>
                <c:pt idx="56">
                  <c:v>1072.9390973650202</c:v>
                </c:pt>
                <c:pt idx="57">
                  <c:v>1055.3174817648846</c:v>
                </c:pt>
                <c:pt idx="58">
                  <c:v>1039.5824078571027</c:v>
                </c:pt>
                <c:pt idx="59">
                  <c:v>1025.7232368425343</c:v>
                </c:pt>
                <c:pt idx="60">
                  <c:v>1022.0313611022733</c:v>
                </c:pt>
                <c:pt idx="61">
                  <c:v>999.914509394294</c:v>
                </c:pt>
                <c:pt idx="62">
                  <c:v>986.121330808531</c:v>
                </c:pt>
                <c:pt idx="63">
                  <c:v>966.8492904610263</c:v>
                </c:pt>
                <c:pt idx="64">
                  <c:v>942.1364932692416</c:v>
                </c:pt>
                <c:pt idx="65">
                  <c:v>927.5265024813451</c:v>
                </c:pt>
                <c:pt idx="66">
                  <c:v>910.2104586641696</c:v>
                </c:pt>
                <c:pt idx="67">
                  <c:v>911.1209297326772</c:v>
                </c:pt>
                <c:pt idx="68">
                  <c:v>901.1112342472417</c:v>
                </c:pt>
                <c:pt idx="69">
                  <c:v>886.573182393817</c:v>
                </c:pt>
                <c:pt idx="70">
                  <c:v>881.1279681842747</c:v>
                </c:pt>
                <c:pt idx="71">
                  <c:v>863.0029989192561</c:v>
                </c:pt>
                <c:pt idx="72">
                  <c:v>847.6278190844205</c:v>
                </c:pt>
                <c:pt idx="73">
                  <c:v>834.0850848427036</c:v>
                </c:pt>
                <c:pt idx="74">
                  <c:v>815.162285833073</c:v>
                </c:pt>
                <c:pt idx="75">
                  <c:v>807.9649277469604</c:v>
                </c:pt>
                <c:pt idx="76">
                  <c:v>783.7197970285312</c:v>
                </c:pt>
                <c:pt idx="77">
                  <c:v>780.1339386668608</c:v>
                </c:pt>
                <c:pt idx="78">
                  <c:v>767.5956145409758</c:v>
                </c:pt>
                <c:pt idx="79">
                  <c:v>747.0379503569208</c:v>
                </c:pt>
                <c:pt idx="80">
                  <c:v>733.658145047517</c:v>
                </c:pt>
                <c:pt idx="81">
                  <c:v>725.64059764058</c:v>
                </c:pt>
                <c:pt idx="82">
                  <c:v>706.9630362064258</c:v>
                </c:pt>
                <c:pt idx="83">
                  <c:v>690.9870666895123</c:v>
                </c:pt>
                <c:pt idx="84">
                  <c:v>681.2390835955969</c:v>
                </c:pt>
                <c:pt idx="85">
                  <c:v>661.7773797705668</c:v>
                </c:pt>
                <c:pt idx="86">
                  <c:v>641.4797043733319</c:v>
                </c:pt>
                <c:pt idx="87">
                  <c:v>645.0061727868789</c:v>
                </c:pt>
                <c:pt idx="88">
                  <c:v>645.8880239396221</c:v>
                </c:pt>
                <c:pt idx="89">
                  <c:v>622.1108522730817</c:v>
                </c:pt>
                <c:pt idx="90">
                  <c:v>603.6644514139866</c:v>
                </c:pt>
                <c:pt idx="91">
                  <c:v>591.3895764929861</c:v>
                </c:pt>
                <c:pt idx="92">
                  <c:v>590.5134936339145</c:v>
                </c:pt>
                <c:pt idx="93">
                  <c:v>565.1472138584702</c:v>
                </c:pt>
                <c:pt idx="94">
                  <c:v>557.2906495564501</c:v>
                </c:pt>
                <c:pt idx="95">
                  <c:v>553.8012277708884</c:v>
                </c:pt>
                <c:pt idx="96">
                  <c:v>567.7677213346965</c:v>
                </c:pt>
                <c:pt idx="97">
                  <c:v>541.5997856923544</c:v>
                </c:pt>
                <c:pt idx="98">
                  <c:v>524.2001955191341</c:v>
                </c:pt>
                <c:pt idx="99">
                  <c:v>499.03537247868474</c:v>
                </c:pt>
                <c:pt idx="100">
                  <c:v>493.83836508760635</c:v>
                </c:pt>
                <c:pt idx="101">
                  <c:v>461.8618255208471</c:v>
                </c:pt>
                <c:pt idx="102">
                  <c:v>414.55553719404463</c:v>
                </c:pt>
                <c:pt idx="103">
                  <c:v>377.75742379995586</c:v>
                </c:pt>
                <c:pt idx="104">
                  <c:v>338.57169627115513</c:v>
                </c:pt>
                <c:pt idx="105">
                  <c:v>290.2706030810939</c:v>
                </c:pt>
                <c:pt idx="106">
                  <c:v>233.8525244847416</c:v>
                </c:pt>
                <c:pt idx="107">
                  <c:v>182.81805487938914</c:v>
                </c:pt>
                <c:pt idx="108">
                  <c:v>135.4119240044999</c:v>
                </c:pt>
                <c:pt idx="109">
                  <c:v>88.27489276739776</c:v>
                </c:pt>
                <c:pt idx="110">
                  <c:v>64.39520059201612</c:v>
                </c:pt>
              </c:numCache>
            </c:numRef>
          </c:yVal>
          <c:smooth val="0"/>
        </c:ser>
        <c:axId val="65221528"/>
        <c:axId val="63551065"/>
      </c:scatterChart>
      <c:valAx>
        <c:axId val="6522152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63551065"/>
        <c:crosses val="autoZero"/>
        <c:crossBetween val="midCat"/>
        <c:dispUnits/>
      </c:valAx>
      <c:valAx>
        <c:axId val="6355106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652215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24" customWidth="1"/>
    <col min="3" max="3" width="9.140625" style="2" customWidth="1"/>
    <col min="4" max="4" width="9.140625" style="23" customWidth="1"/>
    <col min="5" max="5" width="9.8515625" style="4" customWidth="1"/>
    <col min="6" max="6" width="9.140625" style="25" customWidth="1"/>
    <col min="7" max="7" width="9.140625" style="26" customWidth="1"/>
    <col min="8" max="8" width="9.140625" style="29" customWidth="1"/>
    <col min="9" max="11" width="9.140625" style="27" customWidth="1"/>
    <col min="12" max="12" width="9.140625" style="28" customWidth="1"/>
    <col min="13" max="14" width="9.140625" style="29" customWidth="1"/>
    <col min="15" max="15" width="9.140625" style="30" customWidth="1"/>
    <col min="17" max="17" width="9.140625" style="30" customWidth="1"/>
    <col min="18" max="19" width="9.140625" style="24" customWidth="1"/>
    <col min="20" max="20" width="9.140625" style="31" customWidth="1"/>
    <col min="21" max="21" width="9.140625" style="28" customWidth="1"/>
  </cols>
  <sheetData>
    <row r="1" spans="1:38" s="21" customFormat="1" ht="12.75">
      <c r="A1" s="49" t="s">
        <v>6</v>
      </c>
      <c r="B1" s="8"/>
      <c r="C1" s="6"/>
      <c r="D1" s="7"/>
      <c r="E1" s="8"/>
      <c r="F1" s="9"/>
      <c r="G1" s="10"/>
      <c r="H1" s="10"/>
      <c r="I1" s="11"/>
      <c r="J1" s="11"/>
      <c r="K1" s="11"/>
      <c r="L1" s="12"/>
      <c r="M1" s="12"/>
      <c r="N1" s="13"/>
      <c r="O1" s="14"/>
      <c r="P1" s="10"/>
      <c r="Q1" s="14"/>
      <c r="R1" s="8"/>
      <c r="S1" s="8"/>
      <c r="T1" s="15"/>
      <c r="U1" s="12"/>
      <c r="V1" s="16"/>
      <c r="W1" s="16"/>
      <c r="X1" s="17"/>
      <c r="Y1" s="18"/>
      <c r="Z1" s="19"/>
      <c r="AA1" s="19"/>
      <c r="AB1" s="5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s="21" customFormat="1" ht="12.75">
      <c r="A2" s="50" t="s">
        <v>35</v>
      </c>
      <c r="B2" s="8"/>
      <c r="C2" s="6"/>
      <c r="D2" s="7"/>
      <c r="E2" s="8"/>
      <c r="F2" s="9"/>
      <c r="G2" s="10"/>
      <c r="H2" s="10"/>
      <c r="I2" s="11"/>
      <c r="J2" s="11"/>
      <c r="K2" s="11"/>
      <c r="L2" s="12"/>
      <c r="M2" s="12"/>
      <c r="N2" s="13"/>
      <c r="O2" s="14"/>
      <c r="P2" s="10"/>
      <c r="Q2" s="14"/>
      <c r="R2" s="8"/>
      <c r="S2" s="8"/>
      <c r="T2" s="15"/>
      <c r="U2" s="12"/>
      <c r="V2" s="16"/>
      <c r="W2" s="16"/>
      <c r="X2" s="17"/>
      <c r="Y2" s="18"/>
      <c r="Z2" s="19"/>
      <c r="AA2" s="19"/>
      <c r="AB2" s="5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38" s="21" customFormat="1" ht="12.75">
      <c r="A3" s="50" t="s">
        <v>351</v>
      </c>
      <c r="B3" s="8"/>
      <c r="C3" s="6"/>
      <c r="D3" s="7"/>
      <c r="E3" s="8"/>
      <c r="F3" s="9"/>
      <c r="G3" s="10"/>
      <c r="H3" s="10"/>
      <c r="I3" s="11"/>
      <c r="J3" s="11"/>
      <c r="K3" s="11"/>
      <c r="L3" s="12"/>
      <c r="M3" s="12"/>
      <c r="N3" s="13"/>
      <c r="O3" s="14"/>
      <c r="P3" s="10"/>
      <c r="Q3" s="14"/>
      <c r="R3" s="8"/>
      <c r="S3" s="8"/>
      <c r="T3" s="15"/>
      <c r="U3" s="12"/>
      <c r="V3" s="16"/>
      <c r="W3" s="16"/>
      <c r="X3" s="17"/>
      <c r="Y3" s="18"/>
      <c r="Z3" s="19"/>
      <c r="AA3" s="19"/>
      <c r="AB3" s="5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38" s="21" customFormat="1" ht="12.75">
      <c r="A4" s="50" t="s">
        <v>7</v>
      </c>
      <c r="B4" s="8"/>
      <c r="C4" s="6"/>
      <c r="D4" s="7"/>
      <c r="E4" s="8"/>
      <c r="F4" s="9"/>
      <c r="G4" s="10"/>
      <c r="H4" s="10"/>
      <c r="I4" s="11"/>
      <c r="J4" s="11"/>
      <c r="K4" s="11"/>
      <c r="L4" s="12"/>
      <c r="M4" s="12"/>
      <c r="N4" s="13"/>
      <c r="O4" s="14"/>
      <c r="P4" s="10"/>
      <c r="Q4" s="14"/>
      <c r="R4" s="8"/>
      <c r="S4" s="8"/>
      <c r="T4" s="15"/>
      <c r="U4" s="12"/>
      <c r="V4" s="16"/>
      <c r="W4" s="16"/>
      <c r="X4" s="17"/>
      <c r="Y4" s="18"/>
      <c r="Z4" s="19"/>
      <c r="AA4" s="19"/>
      <c r="AB4" s="5"/>
      <c r="AC4" s="20"/>
      <c r="AD4" s="20"/>
      <c r="AE4" s="20"/>
      <c r="AF4" s="20"/>
      <c r="AG4" s="20"/>
      <c r="AH4" s="20"/>
      <c r="AI4" s="20"/>
      <c r="AJ4" s="20"/>
      <c r="AK4" s="20"/>
      <c r="AL4" s="20"/>
    </row>
    <row r="5" spans="1:38" s="21" customFormat="1" ht="12.75">
      <c r="A5" s="50" t="s">
        <v>8</v>
      </c>
      <c r="B5" s="8"/>
      <c r="C5" s="6"/>
      <c r="D5" s="7"/>
      <c r="E5" s="8"/>
      <c r="F5" s="9"/>
      <c r="G5" s="10"/>
      <c r="H5" s="10"/>
      <c r="I5" s="11"/>
      <c r="J5" s="11"/>
      <c r="K5" s="11"/>
      <c r="L5" s="12"/>
      <c r="M5" s="12"/>
      <c r="N5" s="13"/>
      <c r="O5" s="14"/>
      <c r="P5" s="10"/>
      <c r="Q5" s="14"/>
      <c r="R5" s="8"/>
      <c r="S5" s="8"/>
      <c r="T5" s="15"/>
      <c r="U5" s="12"/>
      <c r="V5" s="16"/>
      <c r="W5" s="16"/>
      <c r="X5" s="17"/>
      <c r="Y5" s="18"/>
      <c r="Z5" s="19"/>
      <c r="AA5" s="19"/>
      <c r="AB5" s="5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pans="1:38" ht="12.75">
      <c r="A6" s="1" t="s">
        <v>9</v>
      </c>
      <c r="E6" s="24"/>
      <c r="H6" s="26"/>
      <c r="M6" s="28"/>
      <c r="P6" s="26"/>
      <c r="V6" s="32"/>
      <c r="W6" s="32"/>
      <c r="X6" s="33"/>
      <c r="Y6" s="34"/>
      <c r="Z6" s="35"/>
      <c r="AA6" s="35"/>
      <c r="AB6" s="22"/>
      <c r="AC6" s="36"/>
      <c r="AD6" s="36"/>
      <c r="AE6" s="36"/>
      <c r="AF6" s="36"/>
      <c r="AG6" s="36"/>
      <c r="AH6" s="36"/>
      <c r="AI6" s="36"/>
      <c r="AJ6" s="36"/>
      <c r="AK6" s="36"/>
      <c r="AL6" s="36"/>
    </row>
    <row r="7" spans="1:21" ht="12.75">
      <c r="A7" s="51" t="s">
        <v>0</v>
      </c>
      <c r="B7" s="47" t="s">
        <v>5</v>
      </c>
      <c r="C7" s="37" t="s">
        <v>10</v>
      </c>
      <c r="D7" s="38" t="s">
        <v>1</v>
      </c>
      <c r="E7" s="39" t="s">
        <v>11</v>
      </c>
      <c r="F7" s="40" t="s">
        <v>12</v>
      </c>
      <c r="G7" s="41" t="s">
        <v>2</v>
      </c>
      <c r="H7" s="42" t="s">
        <v>13</v>
      </c>
      <c r="I7" s="43" t="s">
        <v>14</v>
      </c>
      <c r="J7" s="43" t="s">
        <v>15</v>
      </c>
      <c r="K7" s="43" t="s">
        <v>16</v>
      </c>
      <c r="L7" s="44" t="s">
        <v>17</v>
      </c>
      <c r="M7" s="45" t="s">
        <v>18</v>
      </c>
      <c r="N7" s="45" t="s">
        <v>19</v>
      </c>
      <c r="O7" s="46" t="s">
        <v>3</v>
      </c>
      <c r="P7" s="45" t="s">
        <v>20</v>
      </c>
      <c r="Q7" s="46" t="s">
        <v>4</v>
      </c>
      <c r="R7" s="47" t="s">
        <v>21</v>
      </c>
      <c r="S7" s="47" t="s">
        <v>22</v>
      </c>
      <c r="T7" s="48" t="s">
        <v>23</v>
      </c>
      <c r="U7" s="44" t="s">
        <v>17</v>
      </c>
    </row>
    <row r="8" spans="1:21" ht="12.75">
      <c r="A8" s="51" t="s">
        <v>24</v>
      </c>
      <c r="B8" s="47">
        <v>1999</v>
      </c>
      <c r="C8" s="37" t="s">
        <v>25</v>
      </c>
      <c r="D8" s="38" t="s">
        <v>26</v>
      </c>
      <c r="E8" s="39" t="s">
        <v>27</v>
      </c>
      <c r="F8" s="40" t="s">
        <v>28</v>
      </c>
      <c r="G8" s="41" t="s">
        <v>29</v>
      </c>
      <c r="H8" s="42" t="s">
        <v>29</v>
      </c>
      <c r="I8" s="43" t="s">
        <v>30</v>
      </c>
      <c r="J8" s="43" t="s">
        <v>30</v>
      </c>
      <c r="K8" s="43" t="s">
        <v>30</v>
      </c>
      <c r="L8" s="44" t="s">
        <v>30</v>
      </c>
      <c r="M8" s="45" t="s">
        <v>31</v>
      </c>
      <c r="N8" s="45" t="s">
        <v>32</v>
      </c>
      <c r="O8" s="46" t="s">
        <v>33</v>
      </c>
      <c r="P8" s="45" t="s">
        <v>34</v>
      </c>
      <c r="Q8" s="46" t="s">
        <v>33</v>
      </c>
      <c r="R8" s="47" t="s">
        <v>34</v>
      </c>
      <c r="S8" s="47" t="s">
        <v>34</v>
      </c>
      <c r="T8" s="48" t="s">
        <v>33</v>
      </c>
      <c r="U8" s="44" t="s">
        <v>30</v>
      </c>
    </row>
    <row r="9" spans="1:21" ht="12.75">
      <c r="A9" s="1">
        <v>36335</v>
      </c>
      <c r="B9" s="24">
        <v>175</v>
      </c>
      <c r="C9" s="2">
        <v>0.642569423</v>
      </c>
      <c r="D9" s="23">
        <v>0.642569423</v>
      </c>
      <c r="E9" s="4">
        <v>0</v>
      </c>
      <c r="F9" s="25">
        <v>0</v>
      </c>
      <c r="G9" s="26">
        <v>1062.3</v>
      </c>
      <c r="H9" s="29">
        <f>(G9-44)</f>
        <v>1018.3</v>
      </c>
      <c r="I9" s="27">
        <f>(8303.951372*LN(1013.25/H9))</f>
        <v>-41.28378903088055</v>
      </c>
      <c r="J9" s="27">
        <f>(I9+46.2838)</f>
        <v>5.000010969119451</v>
      </c>
      <c r="K9" s="27">
        <f aca="true" t="shared" si="0" ref="K9:K72">(I9+27.5067)</f>
        <v>-13.77708903088055</v>
      </c>
      <c r="L9" s="28">
        <f aca="true" t="shared" si="1" ref="L9:L72">AVERAGE(J9:K9)</f>
        <v>-4.388539030880549</v>
      </c>
      <c r="M9" s="29">
        <v>25</v>
      </c>
      <c r="N9" s="29">
        <v>56.6</v>
      </c>
      <c r="O9" s="30">
        <v>0.081</v>
      </c>
      <c r="Q9" s="30">
        <v>2.256</v>
      </c>
      <c r="T9" s="31">
        <v>0.031</v>
      </c>
      <c r="U9" s="28">
        <v>-4.388539030880549</v>
      </c>
    </row>
    <row r="10" spans="1:21" ht="12.75">
      <c r="A10" s="1">
        <v>36335</v>
      </c>
      <c r="B10" s="24">
        <v>175</v>
      </c>
      <c r="C10" s="2">
        <v>0.642592609</v>
      </c>
      <c r="D10" s="23">
        <v>0.642592609</v>
      </c>
      <c r="E10" s="4">
        <v>2</v>
      </c>
      <c r="F10" s="25">
        <v>0</v>
      </c>
      <c r="G10" s="26">
        <v>1062.2</v>
      </c>
      <c r="H10" s="29">
        <f aca="true" t="shared" si="2" ref="H10:H73">(G10-44)</f>
        <v>1018.2</v>
      </c>
      <c r="I10" s="27">
        <f aca="true" t="shared" si="3" ref="I10:I73">(8303.951372*LN(1013.25/H10))</f>
        <v>-40.468276987800856</v>
      </c>
      <c r="J10" s="27">
        <f aca="true" t="shared" si="4" ref="J10:J73">(I10+46.2838)</f>
        <v>5.815523012199144</v>
      </c>
      <c r="K10" s="27">
        <f t="shared" si="0"/>
        <v>-12.961576987800857</v>
      </c>
      <c r="L10" s="28">
        <f t="shared" si="1"/>
        <v>-3.5730269878008567</v>
      </c>
      <c r="M10" s="29">
        <v>25.1</v>
      </c>
      <c r="N10" s="29">
        <v>56.8</v>
      </c>
      <c r="O10" s="30">
        <v>0.081</v>
      </c>
      <c r="Q10" s="30">
        <v>2.257</v>
      </c>
      <c r="T10" s="31">
        <v>0.033</v>
      </c>
      <c r="U10" s="28">
        <v>-3.5730269878008567</v>
      </c>
    </row>
    <row r="11" spans="1:21" ht="12.75">
      <c r="A11" s="1">
        <v>36335</v>
      </c>
      <c r="B11" s="24">
        <v>175</v>
      </c>
      <c r="C11" s="2">
        <v>0.642708361</v>
      </c>
      <c r="D11" s="23">
        <v>0.642708361</v>
      </c>
      <c r="E11" s="4">
        <v>12</v>
      </c>
      <c r="F11" s="25">
        <v>0</v>
      </c>
      <c r="G11" s="26">
        <v>1062.4</v>
      </c>
      <c r="H11" s="29">
        <f t="shared" si="2"/>
        <v>1018.4000000000001</v>
      </c>
      <c r="I11" s="27">
        <f t="shared" si="3"/>
        <v>-42.09922099225803</v>
      </c>
      <c r="J11" s="27">
        <f t="shared" si="4"/>
        <v>4.1845790077419664</v>
      </c>
      <c r="K11" s="27">
        <f t="shared" si="0"/>
        <v>-14.592520992258034</v>
      </c>
      <c r="L11" s="28">
        <f t="shared" si="1"/>
        <v>-5.203970992258034</v>
      </c>
      <c r="M11" s="29">
        <v>25.7</v>
      </c>
      <c r="N11" s="29">
        <v>58.1</v>
      </c>
      <c r="O11" s="30">
        <v>0.086</v>
      </c>
      <c r="Q11" s="30">
        <v>2.105</v>
      </c>
      <c r="T11" s="31">
        <v>0.031</v>
      </c>
      <c r="U11" s="28">
        <v>-5.203970992258034</v>
      </c>
    </row>
    <row r="12" spans="1:21" ht="12.75">
      <c r="A12" s="1">
        <v>36335</v>
      </c>
      <c r="B12" s="24">
        <v>175</v>
      </c>
      <c r="C12" s="2">
        <v>0.642824054</v>
      </c>
      <c r="D12" s="23">
        <v>0.642824054</v>
      </c>
      <c r="E12" s="4">
        <v>22</v>
      </c>
      <c r="F12" s="25">
        <v>0</v>
      </c>
      <c r="G12" s="26">
        <v>1062.4</v>
      </c>
      <c r="H12" s="29">
        <f t="shared" si="2"/>
        <v>1018.4000000000001</v>
      </c>
      <c r="I12" s="27">
        <f t="shared" si="3"/>
        <v>-42.09922099225803</v>
      </c>
      <c r="J12" s="27">
        <f t="shared" si="4"/>
        <v>4.1845790077419664</v>
      </c>
      <c r="K12" s="27">
        <f t="shared" si="0"/>
        <v>-14.592520992258034</v>
      </c>
      <c r="L12" s="28">
        <f t="shared" si="1"/>
        <v>-5.203970992258034</v>
      </c>
      <c r="M12" s="29">
        <v>26</v>
      </c>
      <c r="N12" s="29">
        <v>58.1</v>
      </c>
      <c r="O12" s="30">
        <v>0.083</v>
      </c>
      <c r="Q12" s="30">
        <v>2.186</v>
      </c>
      <c r="T12" s="31">
        <v>0.032</v>
      </c>
      <c r="U12" s="28">
        <v>-5.203970992258034</v>
      </c>
    </row>
    <row r="13" spans="1:21" ht="12.75">
      <c r="A13" s="1">
        <v>36335</v>
      </c>
      <c r="B13" s="24">
        <v>175</v>
      </c>
      <c r="C13" s="2">
        <v>0.642939806</v>
      </c>
      <c r="D13" s="23">
        <v>0.642939806</v>
      </c>
      <c r="E13" s="4">
        <v>32</v>
      </c>
      <c r="F13" s="25">
        <v>0</v>
      </c>
      <c r="G13" s="26">
        <v>1062.2</v>
      </c>
      <c r="H13" s="29">
        <f t="shared" si="2"/>
        <v>1018.2</v>
      </c>
      <c r="I13" s="27">
        <f t="shared" si="3"/>
        <v>-40.468276987800856</v>
      </c>
      <c r="J13" s="27">
        <f t="shared" si="4"/>
        <v>5.815523012199144</v>
      </c>
      <c r="K13" s="27">
        <f t="shared" si="0"/>
        <v>-12.961576987800857</v>
      </c>
      <c r="L13" s="28">
        <f t="shared" si="1"/>
        <v>-3.5730269878008567</v>
      </c>
      <c r="M13" s="29">
        <v>25.8</v>
      </c>
      <c r="N13" s="29">
        <v>57.9</v>
      </c>
      <c r="O13" s="30">
        <v>0.092</v>
      </c>
      <c r="Q13" s="30">
        <v>2.126</v>
      </c>
      <c r="T13" s="31">
        <v>0.035</v>
      </c>
      <c r="U13" s="28">
        <v>-3.5730269878008567</v>
      </c>
    </row>
    <row r="14" spans="1:21" ht="12.75">
      <c r="A14" s="1">
        <v>36335</v>
      </c>
      <c r="B14" s="24">
        <v>175</v>
      </c>
      <c r="C14" s="2">
        <v>0.643055558</v>
      </c>
      <c r="D14" s="23">
        <v>0.643055558</v>
      </c>
      <c r="E14" s="4">
        <v>42</v>
      </c>
      <c r="F14" s="25">
        <v>0</v>
      </c>
      <c r="G14" s="26">
        <v>1062.4</v>
      </c>
      <c r="H14" s="29">
        <f t="shared" si="2"/>
        <v>1018.4000000000001</v>
      </c>
      <c r="I14" s="27">
        <f t="shared" si="3"/>
        <v>-42.09922099225803</v>
      </c>
      <c r="J14" s="27">
        <f t="shared" si="4"/>
        <v>4.1845790077419664</v>
      </c>
      <c r="K14" s="27">
        <f t="shared" si="0"/>
        <v>-14.592520992258034</v>
      </c>
      <c r="L14" s="28">
        <f t="shared" si="1"/>
        <v>-5.203970992258034</v>
      </c>
      <c r="M14" s="29">
        <v>25.5</v>
      </c>
      <c r="N14" s="29">
        <v>58.2</v>
      </c>
      <c r="O14" s="30">
        <v>0.087</v>
      </c>
      <c r="Q14" s="30">
        <v>2.35</v>
      </c>
      <c r="T14" s="31">
        <v>0.031</v>
      </c>
      <c r="U14" s="28">
        <v>-5.203970992258034</v>
      </c>
    </row>
    <row r="15" spans="1:21" ht="12.75">
      <c r="A15" s="1">
        <v>36335</v>
      </c>
      <c r="B15" s="24">
        <v>175</v>
      </c>
      <c r="C15" s="2">
        <v>0.64317131</v>
      </c>
      <c r="D15" s="23">
        <v>0.64317131</v>
      </c>
      <c r="E15" s="4">
        <v>52</v>
      </c>
      <c r="F15" s="25">
        <v>0</v>
      </c>
      <c r="G15" s="26">
        <v>1062.4</v>
      </c>
      <c r="H15" s="29">
        <f t="shared" si="2"/>
        <v>1018.4000000000001</v>
      </c>
      <c r="I15" s="27">
        <f t="shared" si="3"/>
        <v>-42.09922099225803</v>
      </c>
      <c r="J15" s="27">
        <f t="shared" si="4"/>
        <v>4.1845790077419664</v>
      </c>
      <c r="K15" s="27">
        <f t="shared" si="0"/>
        <v>-14.592520992258034</v>
      </c>
      <c r="L15" s="28">
        <f t="shared" si="1"/>
        <v>-5.203970992258034</v>
      </c>
      <c r="M15" s="29">
        <v>24.3</v>
      </c>
      <c r="N15" s="29">
        <v>58.4</v>
      </c>
      <c r="O15" s="30">
        <v>0.091</v>
      </c>
      <c r="Q15" s="30">
        <v>2.256</v>
      </c>
      <c r="T15" s="31">
        <v>0.03</v>
      </c>
      <c r="U15" s="28">
        <v>-5.203970992258034</v>
      </c>
    </row>
    <row r="16" spans="1:21" ht="12.75">
      <c r="A16" s="1">
        <v>36335</v>
      </c>
      <c r="B16" s="24">
        <v>175</v>
      </c>
      <c r="C16" s="2">
        <v>0.643287063</v>
      </c>
      <c r="D16" s="23">
        <v>0.643287063</v>
      </c>
      <c r="E16" s="4">
        <v>62</v>
      </c>
      <c r="F16" s="25">
        <v>0</v>
      </c>
      <c r="G16" s="26">
        <v>1062.2</v>
      </c>
      <c r="H16" s="29">
        <f t="shared" si="2"/>
        <v>1018.2</v>
      </c>
      <c r="I16" s="27">
        <f t="shared" si="3"/>
        <v>-40.468276987800856</v>
      </c>
      <c r="J16" s="27">
        <f t="shared" si="4"/>
        <v>5.815523012199144</v>
      </c>
      <c r="K16" s="27">
        <f t="shared" si="0"/>
        <v>-12.961576987800857</v>
      </c>
      <c r="L16" s="28">
        <f t="shared" si="1"/>
        <v>-3.5730269878008567</v>
      </c>
      <c r="M16" s="29">
        <v>23.6</v>
      </c>
      <c r="N16" s="29">
        <v>58.5</v>
      </c>
      <c r="O16" s="30">
        <v>0.092</v>
      </c>
      <c r="Q16" s="30">
        <v>2.196</v>
      </c>
      <c r="T16" s="31">
        <v>0.028</v>
      </c>
      <c r="U16" s="28">
        <v>-3.5730269878008567</v>
      </c>
    </row>
    <row r="17" spans="1:21" ht="12.75">
      <c r="A17" s="1">
        <v>36335</v>
      </c>
      <c r="B17" s="24">
        <v>175</v>
      </c>
      <c r="C17" s="2">
        <v>0.643402755</v>
      </c>
      <c r="D17" s="23">
        <v>0.643402755</v>
      </c>
      <c r="E17" s="4">
        <v>72</v>
      </c>
      <c r="F17" s="25">
        <v>0</v>
      </c>
      <c r="G17" s="26">
        <v>1062.5</v>
      </c>
      <c r="H17" s="29">
        <f t="shared" si="2"/>
        <v>1018.5</v>
      </c>
      <c r="I17" s="27">
        <f t="shared" si="3"/>
        <v>-42.91457288765416</v>
      </c>
      <c r="J17" s="27">
        <f t="shared" si="4"/>
        <v>3.3692271123458397</v>
      </c>
      <c r="K17" s="27">
        <f t="shared" si="0"/>
        <v>-15.407872887654161</v>
      </c>
      <c r="L17" s="28">
        <f t="shared" si="1"/>
        <v>-6.019322887654161</v>
      </c>
      <c r="M17" s="29">
        <v>24.1</v>
      </c>
      <c r="N17" s="29">
        <v>59.3</v>
      </c>
      <c r="O17" s="30">
        <v>0.101</v>
      </c>
      <c r="Q17" s="30">
        <v>2.186</v>
      </c>
      <c r="T17" s="31">
        <v>0.025</v>
      </c>
      <c r="U17" s="28">
        <v>-6.019322887654161</v>
      </c>
    </row>
    <row r="18" spans="1:21" ht="12.75">
      <c r="A18" s="1">
        <v>36335</v>
      </c>
      <c r="B18" s="24">
        <v>175</v>
      </c>
      <c r="C18" s="2">
        <v>0.643518507</v>
      </c>
      <c r="D18" s="23">
        <v>0.643518507</v>
      </c>
      <c r="E18" s="4">
        <v>82</v>
      </c>
      <c r="F18" s="25">
        <v>0</v>
      </c>
      <c r="G18" s="26">
        <v>1062</v>
      </c>
      <c r="H18" s="29">
        <f t="shared" si="2"/>
        <v>1018</v>
      </c>
      <c r="I18" s="27">
        <f t="shared" si="3"/>
        <v>-38.83701259359403</v>
      </c>
      <c r="J18" s="27">
        <f t="shared" si="4"/>
        <v>7.446787406405967</v>
      </c>
      <c r="K18" s="27">
        <f t="shared" si="0"/>
        <v>-11.330312593594034</v>
      </c>
      <c r="L18" s="28">
        <f t="shared" si="1"/>
        <v>-1.9417625935940332</v>
      </c>
      <c r="M18" s="29">
        <v>23.9</v>
      </c>
      <c r="N18" s="29">
        <v>59.9</v>
      </c>
      <c r="O18" s="30">
        <v>0.097</v>
      </c>
      <c r="Q18" s="30">
        <v>2.324</v>
      </c>
      <c r="T18" s="31">
        <v>0.041</v>
      </c>
      <c r="U18" s="28">
        <v>-1.9417625935940332</v>
      </c>
    </row>
    <row r="19" spans="1:21" ht="12.75">
      <c r="A19" s="1">
        <v>36335</v>
      </c>
      <c r="B19" s="24">
        <v>175</v>
      </c>
      <c r="C19" s="2">
        <v>0.64363426</v>
      </c>
      <c r="D19" s="23">
        <v>0.64363426</v>
      </c>
      <c r="E19" s="4">
        <v>92</v>
      </c>
      <c r="F19" s="25">
        <v>0</v>
      </c>
      <c r="G19" s="26">
        <v>1062.4</v>
      </c>
      <c r="H19" s="29">
        <f t="shared" si="2"/>
        <v>1018.4000000000001</v>
      </c>
      <c r="I19" s="27">
        <f t="shared" si="3"/>
        <v>-42.09922099225803</v>
      </c>
      <c r="J19" s="27">
        <f t="shared" si="4"/>
        <v>4.1845790077419664</v>
      </c>
      <c r="K19" s="27">
        <f t="shared" si="0"/>
        <v>-14.592520992258034</v>
      </c>
      <c r="L19" s="28">
        <f t="shared" si="1"/>
        <v>-5.203970992258034</v>
      </c>
      <c r="M19" s="29">
        <v>24</v>
      </c>
      <c r="N19" s="29">
        <v>57.6</v>
      </c>
      <c r="O19" s="30">
        <v>0.104</v>
      </c>
      <c r="Q19" s="30">
        <v>2.298</v>
      </c>
      <c r="T19" s="31">
        <v>0.027</v>
      </c>
      <c r="U19" s="28">
        <v>-5.203970992258034</v>
      </c>
    </row>
    <row r="20" spans="1:21" ht="12.75">
      <c r="A20" s="1">
        <v>36335</v>
      </c>
      <c r="B20" s="24">
        <v>175</v>
      </c>
      <c r="C20" s="2">
        <v>0.643750012</v>
      </c>
      <c r="D20" s="23">
        <v>0.643750012</v>
      </c>
      <c r="E20" s="4">
        <v>102</v>
      </c>
      <c r="F20" s="25">
        <v>0</v>
      </c>
      <c r="G20" s="26">
        <v>1062.5</v>
      </c>
      <c r="H20" s="29">
        <f t="shared" si="2"/>
        <v>1018.5</v>
      </c>
      <c r="I20" s="27">
        <f t="shared" si="3"/>
        <v>-42.91457288765416</v>
      </c>
      <c r="J20" s="27">
        <f t="shared" si="4"/>
        <v>3.3692271123458397</v>
      </c>
      <c r="K20" s="27">
        <f t="shared" si="0"/>
        <v>-15.407872887654161</v>
      </c>
      <c r="L20" s="28">
        <f t="shared" si="1"/>
        <v>-6.019322887654161</v>
      </c>
      <c r="M20" s="29">
        <v>24.4</v>
      </c>
      <c r="N20" s="29">
        <v>57.5</v>
      </c>
      <c r="O20" s="30">
        <v>0.081</v>
      </c>
      <c r="Q20" s="30">
        <v>2.295</v>
      </c>
      <c r="T20" s="31">
        <v>0.028</v>
      </c>
      <c r="U20" s="28">
        <v>-6.019322887654161</v>
      </c>
    </row>
    <row r="21" spans="1:21" ht="12.75">
      <c r="A21" s="1">
        <v>36335</v>
      </c>
      <c r="B21" s="24">
        <v>175</v>
      </c>
      <c r="C21" s="2">
        <v>0.643865764</v>
      </c>
      <c r="D21" s="23">
        <v>0.643865764</v>
      </c>
      <c r="E21" s="4">
        <v>112</v>
      </c>
      <c r="F21" s="25">
        <v>0</v>
      </c>
      <c r="G21" s="26">
        <v>1062.2</v>
      </c>
      <c r="H21" s="29">
        <f t="shared" si="2"/>
        <v>1018.2</v>
      </c>
      <c r="I21" s="27">
        <f t="shared" si="3"/>
        <v>-40.468276987800856</v>
      </c>
      <c r="J21" s="27">
        <f t="shared" si="4"/>
        <v>5.815523012199144</v>
      </c>
      <c r="K21" s="27">
        <f t="shared" si="0"/>
        <v>-12.961576987800857</v>
      </c>
      <c r="L21" s="28">
        <f t="shared" si="1"/>
        <v>-3.5730269878008567</v>
      </c>
      <c r="M21" s="29">
        <v>24.7</v>
      </c>
      <c r="N21" s="29">
        <v>58.7</v>
      </c>
      <c r="O21" s="30">
        <v>0.093</v>
      </c>
      <c r="Q21" s="30">
        <v>2.146</v>
      </c>
      <c r="T21" s="31">
        <v>0.028</v>
      </c>
      <c r="U21" s="28">
        <v>-3.5730269878008567</v>
      </c>
    </row>
    <row r="22" spans="1:21" ht="12.75">
      <c r="A22" s="1">
        <v>36335</v>
      </c>
      <c r="B22" s="24">
        <v>175</v>
      </c>
      <c r="C22" s="2">
        <v>0.643981457</v>
      </c>
      <c r="D22" s="23">
        <v>0.643981457</v>
      </c>
      <c r="E22" s="4">
        <v>122</v>
      </c>
      <c r="F22" s="25">
        <v>0</v>
      </c>
      <c r="G22" s="26">
        <v>1062.4</v>
      </c>
      <c r="H22" s="29">
        <f t="shared" si="2"/>
        <v>1018.4000000000001</v>
      </c>
      <c r="I22" s="27">
        <f t="shared" si="3"/>
        <v>-42.09922099225803</v>
      </c>
      <c r="J22" s="27">
        <f t="shared" si="4"/>
        <v>4.1845790077419664</v>
      </c>
      <c r="K22" s="27">
        <f t="shared" si="0"/>
        <v>-14.592520992258034</v>
      </c>
      <c r="L22" s="28">
        <f t="shared" si="1"/>
        <v>-5.203970992258034</v>
      </c>
      <c r="M22" s="29">
        <v>25.1</v>
      </c>
      <c r="N22" s="29">
        <v>58.7</v>
      </c>
      <c r="O22" s="30">
        <v>0.088</v>
      </c>
      <c r="Q22" s="30">
        <v>2.381</v>
      </c>
      <c r="T22" s="31">
        <v>0.026</v>
      </c>
      <c r="U22" s="28">
        <v>-5.203970992258034</v>
      </c>
    </row>
    <row r="23" spans="1:21" ht="12.75">
      <c r="A23" s="1">
        <v>36335</v>
      </c>
      <c r="B23" s="24">
        <v>175</v>
      </c>
      <c r="C23" s="2">
        <v>0.644097209</v>
      </c>
      <c r="D23" s="23">
        <v>0.644097209</v>
      </c>
      <c r="E23" s="4">
        <v>132</v>
      </c>
      <c r="F23" s="25">
        <v>0</v>
      </c>
      <c r="G23" s="26">
        <v>1062.2</v>
      </c>
      <c r="H23" s="29">
        <f t="shared" si="2"/>
        <v>1018.2</v>
      </c>
      <c r="I23" s="27">
        <f t="shared" si="3"/>
        <v>-40.468276987800856</v>
      </c>
      <c r="J23" s="27">
        <f t="shared" si="4"/>
        <v>5.815523012199144</v>
      </c>
      <c r="K23" s="27">
        <f t="shared" si="0"/>
        <v>-12.961576987800857</v>
      </c>
      <c r="L23" s="28">
        <f t="shared" si="1"/>
        <v>-3.5730269878008567</v>
      </c>
      <c r="M23" s="29">
        <v>25.5</v>
      </c>
      <c r="N23" s="29">
        <v>59.3</v>
      </c>
      <c r="O23" s="30">
        <v>0.092</v>
      </c>
      <c r="Q23" s="30">
        <v>2.206</v>
      </c>
      <c r="T23" s="31">
        <v>0.026</v>
      </c>
      <c r="U23" s="28">
        <v>-3.5730269878008567</v>
      </c>
    </row>
    <row r="24" spans="1:21" ht="12.75">
      <c r="A24" s="1">
        <v>36335</v>
      </c>
      <c r="B24" s="24">
        <v>175</v>
      </c>
      <c r="C24" s="2">
        <v>0.644212961</v>
      </c>
      <c r="D24" s="23">
        <v>0.644212961</v>
      </c>
      <c r="E24" s="4">
        <v>142</v>
      </c>
      <c r="F24" s="25">
        <v>0</v>
      </c>
      <c r="G24" s="26">
        <v>1062.4</v>
      </c>
      <c r="H24" s="29">
        <f t="shared" si="2"/>
        <v>1018.4000000000001</v>
      </c>
      <c r="I24" s="27">
        <f t="shared" si="3"/>
        <v>-42.09922099225803</v>
      </c>
      <c r="J24" s="27">
        <f t="shared" si="4"/>
        <v>4.1845790077419664</v>
      </c>
      <c r="K24" s="27">
        <f t="shared" si="0"/>
        <v>-14.592520992258034</v>
      </c>
      <c r="L24" s="28">
        <f t="shared" si="1"/>
        <v>-5.203970992258034</v>
      </c>
      <c r="M24" s="29">
        <v>25.6</v>
      </c>
      <c r="N24" s="29">
        <v>59.1</v>
      </c>
      <c r="O24" s="30">
        <v>0.082</v>
      </c>
      <c r="Q24" s="30">
        <v>2.421</v>
      </c>
      <c r="T24" s="31">
        <v>0.049</v>
      </c>
      <c r="U24" s="28">
        <v>-5.203970992258034</v>
      </c>
    </row>
    <row r="25" spans="1:21" ht="12.75">
      <c r="A25" s="1">
        <v>36335</v>
      </c>
      <c r="B25" s="24">
        <v>175</v>
      </c>
      <c r="C25" s="2">
        <v>0.644328713</v>
      </c>
      <c r="D25" s="23">
        <v>0.644328713</v>
      </c>
      <c r="E25" s="4">
        <v>152</v>
      </c>
      <c r="F25" s="25">
        <v>0</v>
      </c>
      <c r="G25" s="26">
        <v>1062.3</v>
      </c>
      <c r="H25" s="29">
        <f t="shared" si="2"/>
        <v>1018.3</v>
      </c>
      <c r="I25" s="27">
        <f t="shared" si="3"/>
        <v>-41.28378903088055</v>
      </c>
      <c r="J25" s="27">
        <f t="shared" si="4"/>
        <v>5.000010969119451</v>
      </c>
      <c r="K25" s="27">
        <f t="shared" si="0"/>
        <v>-13.77708903088055</v>
      </c>
      <c r="L25" s="28">
        <f t="shared" si="1"/>
        <v>-4.388539030880549</v>
      </c>
      <c r="M25" s="29">
        <v>24.4</v>
      </c>
      <c r="N25" s="29">
        <v>57.3</v>
      </c>
      <c r="O25" s="30">
        <v>0.094</v>
      </c>
      <c r="Q25" s="30">
        <v>2.199</v>
      </c>
      <c r="T25" s="31">
        <v>0.041</v>
      </c>
      <c r="U25" s="28">
        <v>-4.388539030880549</v>
      </c>
    </row>
    <row r="26" spans="1:21" ht="12.75">
      <c r="A26" s="1">
        <v>36335</v>
      </c>
      <c r="B26" s="24">
        <v>175</v>
      </c>
      <c r="C26" s="2">
        <v>0.644444466</v>
      </c>
      <c r="D26" s="23">
        <v>0.644444466</v>
      </c>
      <c r="E26" s="4">
        <v>162</v>
      </c>
      <c r="F26" s="25">
        <v>0</v>
      </c>
      <c r="G26" s="26">
        <v>1062.4</v>
      </c>
      <c r="H26" s="29">
        <f t="shared" si="2"/>
        <v>1018.4000000000001</v>
      </c>
      <c r="I26" s="27">
        <f t="shared" si="3"/>
        <v>-42.09922099225803</v>
      </c>
      <c r="J26" s="27">
        <f t="shared" si="4"/>
        <v>4.1845790077419664</v>
      </c>
      <c r="K26" s="27">
        <f t="shared" si="0"/>
        <v>-14.592520992258034</v>
      </c>
      <c r="L26" s="28">
        <f t="shared" si="1"/>
        <v>-5.203970992258034</v>
      </c>
      <c r="M26" s="29">
        <v>24.4</v>
      </c>
      <c r="N26" s="29">
        <v>59.8</v>
      </c>
      <c r="O26" s="30">
        <v>0.087</v>
      </c>
      <c r="Q26" s="30">
        <v>2.144</v>
      </c>
      <c r="T26" s="31">
        <v>0.035</v>
      </c>
      <c r="U26" s="28">
        <v>-5.203970992258034</v>
      </c>
    </row>
    <row r="27" spans="1:21" ht="12.75">
      <c r="A27" s="1">
        <v>36335</v>
      </c>
      <c r="B27" s="24">
        <v>175</v>
      </c>
      <c r="C27" s="2">
        <v>0.644560158</v>
      </c>
      <c r="D27" s="23">
        <v>0.644560158</v>
      </c>
      <c r="E27" s="4">
        <v>172</v>
      </c>
      <c r="F27" s="25">
        <v>0</v>
      </c>
      <c r="G27" s="26">
        <v>1062.4</v>
      </c>
      <c r="H27" s="29">
        <f t="shared" si="2"/>
        <v>1018.4000000000001</v>
      </c>
      <c r="I27" s="27">
        <f t="shared" si="3"/>
        <v>-42.09922099225803</v>
      </c>
      <c r="J27" s="27">
        <f t="shared" si="4"/>
        <v>4.1845790077419664</v>
      </c>
      <c r="K27" s="27">
        <f t="shared" si="0"/>
        <v>-14.592520992258034</v>
      </c>
      <c r="L27" s="28">
        <f t="shared" si="1"/>
        <v>-5.203970992258034</v>
      </c>
      <c r="M27" s="29">
        <v>24.5</v>
      </c>
      <c r="N27" s="29">
        <v>61.8</v>
      </c>
      <c r="O27" s="30">
        <v>0.099</v>
      </c>
      <c r="Q27" s="30">
        <v>2.421</v>
      </c>
      <c r="T27" s="31">
        <v>0.04</v>
      </c>
      <c r="U27" s="28">
        <v>-5.203970992258034</v>
      </c>
    </row>
    <row r="28" spans="1:21" ht="12.75">
      <c r="A28" s="1">
        <v>36335</v>
      </c>
      <c r="B28" s="24">
        <v>175</v>
      </c>
      <c r="C28" s="2">
        <v>0.64467591</v>
      </c>
      <c r="D28" s="23">
        <v>0.64467591</v>
      </c>
      <c r="E28" s="4">
        <v>182</v>
      </c>
      <c r="F28" s="25">
        <v>0</v>
      </c>
      <c r="G28" s="26">
        <v>1062.7</v>
      </c>
      <c r="H28" s="29">
        <f t="shared" si="2"/>
        <v>1018.7</v>
      </c>
      <c r="I28" s="27">
        <f t="shared" si="3"/>
        <v>-44.54503654339402</v>
      </c>
      <c r="J28" s="27">
        <f t="shared" si="4"/>
        <v>1.7387634566059802</v>
      </c>
      <c r="K28" s="27">
        <f t="shared" si="0"/>
        <v>-17.03833654339402</v>
      </c>
      <c r="L28" s="28">
        <f t="shared" si="1"/>
        <v>-7.64978654339402</v>
      </c>
      <c r="M28" s="29">
        <v>23.9</v>
      </c>
      <c r="N28" s="29">
        <v>60.4</v>
      </c>
      <c r="O28" s="30">
        <v>0.091</v>
      </c>
      <c r="Q28" s="30">
        <v>2.295</v>
      </c>
      <c r="T28" s="31">
        <v>0.034</v>
      </c>
      <c r="U28" s="28">
        <v>-7.64978654339402</v>
      </c>
    </row>
    <row r="29" spans="1:21" ht="12.75">
      <c r="A29" s="1">
        <v>36335</v>
      </c>
      <c r="B29" s="24">
        <v>175</v>
      </c>
      <c r="C29" s="2">
        <v>0.644791663</v>
      </c>
      <c r="D29" s="23">
        <v>0.644791663</v>
      </c>
      <c r="E29" s="4">
        <v>192</v>
      </c>
      <c r="F29" s="25">
        <v>0</v>
      </c>
      <c r="G29" s="26">
        <v>1062.5</v>
      </c>
      <c r="H29" s="29">
        <f t="shared" si="2"/>
        <v>1018.5</v>
      </c>
      <c r="I29" s="27">
        <f t="shared" si="3"/>
        <v>-42.91457288765416</v>
      </c>
      <c r="J29" s="27">
        <f t="shared" si="4"/>
        <v>3.3692271123458397</v>
      </c>
      <c r="K29" s="27">
        <f t="shared" si="0"/>
        <v>-15.407872887654161</v>
      </c>
      <c r="L29" s="28">
        <f t="shared" si="1"/>
        <v>-6.019322887654161</v>
      </c>
      <c r="M29" s="29">
        <v>24.1</v>
      </c>
      <c r="N29" s="29">
        <v>60.7</v>
      </c>
      <c r="O29" s="30">
        <v>0.091</v>
      </c>
      <c r="Q29" s="30">
        <v>2.256</v>
      </c>
      <c r="T29" s="31">
        <v>0.035</v>
      </c>
      <c r="U29" s="28">
        <v>-6.019322887654161</v>
      </c>
    </row>
    <row r="30" spans="1:21" ht="12.75">
      <c r="A30" s="1">
        <v>36335</v>
      </c>
      <c r="B30" s="24">
        <v>175</v>
      </c>
      <c r="C30" s="2">
        <v>0.644907415</v>
      </c>
      <c r="D30" s="23">
        <v>0.644907415</v>
      </c>
      <c r="E30" s="4">
        <v>202</v>
      </c>
      <c r="F30" s="25">
        <v>0</v>
      </c>
      <c r="G30" s="26">
        <v>1062.5</v>
      </c>
      <c r="H30" s="29">
        <f t="shared" si="2"/>
        <v>1018.5</v>
      </c>
      <c r="I30" s="27">
        <f t="shared" si="3"/>
        <v>-42.91457288765416</v>
      </c>
      <c r="J30" s="27">
        <f t="shared" si="4"/>
        <v>3.3692271123458397</v>
      </c>
      <c r="K30" s="27">
        <f t="shared" si="0"/>
        <v>-15.407872887654161</v>
      </c>
      <c r="L30" s="28">
        <f t="shared" si="1"/>
        <v>-6.019322887654161</v>
      </c>
      <c r="M30" s="29">
        <v>23.7</v>
      </c>
      <c r="N30" s="29">
        <v>59.7</v>
      </c>
      <c r="O30" s="30">
        <v>0.087</v>
      </c>
      <c r="Q30" s="30">
        <v>2.166</v>
      </c>
      <c r="T30" s="31">
        <v>0.029</v>
      </c>
      <c r="U30" s="28">
        <v>-6.019322887654161</v>
      </c>
    </row>
    <row r="31" spans="1:21" ht="12.75">
      <c r="A31" s="1">
        <v>36335</v>
      </c>
      <c r="B31" s="24">
        <v>175</v>
      </c>
      <c r="C31" s="2">
        <v>0.645023167</v>
      </c>
      <c r="D31" s="23">
        <v>0.645023167</v>
      </c>
      <c r="E31" s="4">
        <v>212</v>
      </c>
      <c r="F31" s="25">
        <v>0</v>
      </c>
      <c r="G31" s="26">
        <v>1062.2</v>
      </c>
      <c r="H31" s="29">
        <f t="shared" si="2"/>
        <v>1018.2</v>
      </c>
      <c r="I31" s="27">
        <f t="shared" si="3"/>
        <v>-40.468276987800856</v>
      </c>
      <c r="J31" s="27">
        <f t="shared" si="4"/>
        <v>5.815523012199144</v>
      </c>
      <c r="K31" s="27">
        <f t="shared" si="0"/>
        <v>-12.961576987800857</v>
      </c>
      <c r="L31" s="28">
        <f t="shared" si="1"/>
        <v>-3.5730269878008567</v>
      </c>
      <c r="M31" s="29">
        <v>23.7</v>
      </c>
      <c r="N31" s="29">
        <v>61.8</v>
      </c>
      <c r="O31" s="30">
        <v>0.092</v>
      </c>
      <c r="Q31" s="30">
        <v>2.256</v>
      </c>
      <c r="T31" s="31">
        <v>0.029</v>
      </c>
      <c r="U31" s="28">
        <v>-3.5730269878008567</v>
      </c>
    </row>
    <row r="32" spans="1:21" ht="12.75">
      <c r="A32" s="1">
        <v>36335</v>
      </c>
      <c r="B32" s="24">
        <v>175</v>
      </c>
      <c r="C32" s="2">
        <v>0.64513886</v>
      </c>
      <c r="D32" s="23">
        <v>0.64513886</v>
      </c>
      <c r="E32" s="4">
        <v>222</v>
      </c>
      <c r="F32" s="25">
        <v>0</v>
      </c>
      <c r="G32" s="26">
        <v>1062.3</v>
      </c>
      <c r="H32" s="29">
        <f t="shared" si="2"/>
        <v>1018.3</v>
      </c>
      <c r="I32" s="27">
        <f t="shared" si="3"/>
        <v>-41.28378903088055</v>
      </c>
      <c r="J32" s="27">
        <f t="shared" si="4"/>
        <v>5.000010969119451</v>
      </c>
      <c r="K32" s="27">
        <f t="shared" si="0"/>
        <v>-13.77708903088055</v>
      </c>
      <c r="L32" s="28">
        <f t="shared" si="1"/>
        <v>-4.388539030880549</v>
      </c>
      <c r="M32" s="29">
        <v>23.6</v>
      </c>
      <c r="N32" s="29">
        <v>61.8</v>
      </c>
      <c r="O32" s="30">
        <v>0.081</v>
      </c>
      <c r="Q32" s="30">
        <v>2.078</v>
      </c>
      <c r="T32" s="31">
        <v>0.025</v>
      </c>
      <c r="U32" s="28">
        <v>-4.388539030880549</v>
      </c>
    </row>
    <row r="33" spans="1:21" ht="12.75">
      <c r="A33" s="1">
        <v>36335</v>
      </c>
      <c r="B33" s="24">
        <v>175</v>
      </c>
      <c r="C33" s="2">
        <v>0.645254612</v>
      </c>
      <c r="D33" s="23">
        <v>0.645254612</v>
      </c>
      <c r="E33" s="4">
        <v>232</v>
      </c>
      <c r="F33" s="25">
        <v>0</v>
      </c>
      <c r="G33" s="26">
        <v>1062.2</v>
      </c>
      <c r="H33" s="29">
        <f t="shared" si="2"/>
        <v>1018.2</v>
      </c>
      <c r="I33" s="27">
        <f t="shared" si="3"/>
        <v>-40.468276987800856</v>
      </c>
      <c r="J33" s="27">
        <f t="shared" si="4"/>
        <v>5.815523012199144</v>
      </c>
      <c r="K33" s="27">
        <f t="shared" si="0"/>
        <v>-12.961576987800857</v>
      </c>
      <c r="L33" s="28">
        <f t="shared" si="1"/>
        <v>-3.5730269878008567</v>
      </c>
      <c r="M33" s="29">
        <v>23.8</v>
      </c>
      <c r="N33" s="29">
        <v>63.3</v>
      </c>
      <c r="O33" s="30">
        <v>0.092</v>
      </c>
      <c r="Q33" s="30">
        <v>2.105</v>
      </c>
      <c r="T33" s="31">
        <v>0.024</v>
      </c>
      <c r="U33" s="28">
        <v>-3.5730269878008567</v>
      </c>
    </row>
    <row r="34" spans="1:21" ht="12.75">
      <c r="A34" s="1">
        <v>36335</v>
      </c>
      <c r="B34" s="24">
        <v>175</v>
      </c>
      <c r="C34" s="2">
        <v>0.645370364</v>
      </c>
      <c r="D34" s="23">
        <v>0.645370364</v>
      </c>
      <c r="E34" s="4">
        <v>242</v>
      </c>
      <c r="F34" s="25">
        <v>0</v>
      </c>
      <c r="G34" s="26">
        <v>1062.5</v>
      </c>
      <c r="H34" s="29">
        <f t="shared" si="2"/>
        <v>1018.5</v>
      </c>
      <c r="I34" s="27">
        <f t="shared" si="3"/>
        <v>-42.91457288765416</v>
      </c>
      <c r="J34" s="27">
        <f t="shared" si="4"/>
        <v>3.3692271123458397</v>
      </c>
      <c r="K34" s="27">
        <f t="shared" si="0"/>
        <v>-15.407872887654161</v>
      </c>
      <c r="L34" s="28">
        <f t="shared" si="1"/>
        <v>-6.019322887654161</v>
      </c>
      <c r="M34" s="29">
        <v>23.9</v>
      </c>
      <c r="N34" s="29">
        <v>62</v>
      </c>
      <c r="O34" s="30">
        <v>0.086</v>
      </c>
      <c r="Q34" s="30">
        <v>2.225</v>
      </c>
      <c r="T34" s="31">
        <v>0.022</v>
      </c>
      <c r="U34" s="28">
        <v>-6.019322887654161</v>
      </c>
    </row>
    <row r="35" spans="1:21" ht="12.75">
      <c r="A35" s="1">
        <v>36335</v>
      </c>
      <c r="B35" s="24">
        <v>175</v>
      </c>
      <c r="C35" s="2">
        <v>0.645486116</v>
      </c>
      <c r="D35" s="23">
        <v>0.645486116</v>
      </c>
      <c r="E35" s="4">
        <v>252</v>
      </c>
      <c r="F35" s="25">
        <v>0</v>
      </c>
      <c r="G35" s="26">
        <v>1062.2</v>
      </c>
      <c r="H35" s="29">
        <f t="shared" si="2"/>
        <v>1018.2</v>
      </c>
      <c r="I35" s="27">
        <f t="shared" si="3"/>
        <v>-40.468276987800856</v>
      </c>
      <c r="J35" s="27">
        <f t="shared" si="4"/>
        <v>5.815523012199144</v>
      </c>
      <c r="K35" s="27">
        <f t="shared" si="0"/>
        <v>-12.961576987800857</v>
      </c>
      <c r="L35" s="28">
        <f t="shared" si="1"/>
        <v>-3.5730269878008567</v>
      </c>
      <c r="M35" s="29">
        <v>24.5</v>
      </c>
      <c r="N35" s="29">
        <v>61.8</v>
      </c>
      <c r="O35" s="30">
        <v>0.096</v>
      </c>
      <c r="Q35" s="30">
        <v>1.9</v>
      </c>
      <c r="T35" s="31">
        <v>0.022</v>
      </c>
      <c r="U35" s="28">
        <v>-3.5730269878008567</v>
      </c>
    </row>
    <row r="36" spans="1:21" ht="12.75">
      <c r="A36" s="1">
        <v>36335</v>
      </c>
      <c r="B36" s="24">
        <v>175</v>
      </c>
      <c r="C36" s="2">
        <v>0.645601869</v>
      </c>
      <c r="D36" s="23">
        <v>0.645601869</v>
      </c>
      <c r="E36" s="4">
        <v>262</v>
      </c>
      <c r="F36" s="25">
        <v>0</v>
      </c>
      <c r="G36" s="26">
        <v>1062.9</v>
      </c>
      <c r="H36" s="29">
        <f t="shared" si="2"/>
        <v>1018.9000000000001</v>
      </c>
      <c r="I36" s="27">
        <f t="shared" si="3"/>
        <v>-46.17518012381575</v>
      </c>
      <c r="J36" s="27">
        <f t="shared" si="4"/>
        <v>0.10861987618424962</v>
      </c>
      <c r="K36" s="27">
        <f t="shared" si="0"/>
        <v>-18.66848012381575</v>
      </c>
      <c r="L36" s="28">
        <f t="shared" si="1"/>
        <v>-9.27993012381575</v>
      </c>
      <c r="M36" s="29">
        <v>25</v>
      </c>
      <c r="N36" s="29">
        <v>60.8</v>
      </c>
      <c r="O36" s="30">
        <v>0.088</v>
      </c>
      <c r="Q36" s="30">
        <v>2.077</v>
      </c>
      <c r="T36" s="31">
        <v>0.039</v>
      </c>
      <c r="U36" s="28">
        <v>-9.27993012381575</v>
      </c>
    </row>
    <row r="37" spans="1:21" ht="12.75">
      <c r="A37" s="1">
        <v>36335</v>
      </c>
      <c r="B37" s="24">
        <v>175</v>
      </c>
      <c r="C37" s="2">
        <v>0.645717621</v>
      </c>
      <c r="D37" s="23">
        <v>0.645717621</v>
      </c>
      <c r="E37" s="4">
        <v>272</v>
      </c>
      <c r="F37" s="25">
        <v>0</v>
      </c>
      <c r="G37" s="26">
        <v>1062.4</v>
      </c>
      <c r="H37" s="29">
        <f t="shared" si="2"/>
        <v>1018.4000000000001</v>
      </c>
      <c r="I37" s="27">
        <f t="shared" si="3"/>
        <v>-42.09922099225803</v>
      </c>
      <c r="J37" s="27">
        <f t="shared" si="4"/>
        <v>4.1845790077419664</v>
      </c>
      <c r="K37" s="27">
        <f t="shared" si="0"/>
        <v>-14.592520992258034</v>
      </c>
      <c r="L37" s="28">
        <f t="shared" si="1"/>
        <v>-5.203970992258034</v>
      </c>
      <c r="M37" s="29">
        <v>25</v>
      </c>
      <c r="N37" s="29">
        <v>57.6</v>
      </c>
      <c r="O37" s="30">
        <v>0.092</v>
      </c>
      <c r="Q37" s="30">
        <v>2.216</v>
      </c>
      <c r="T37" s="31">
        <v>0.042</v>
      </c>
      <c r="U37" s="28">
        <v>-5.203970992258034</v>
      </c>
    </row>
    <row r="38" spans="1:21" ht="12.75">
      <c r="A38" s="1">
        <v>36335</v>
      </c>
      <c r="B38" s="24">
        <v>175</v>
      </c>
      <c r="C38" s="2">
        <v>0.645833313</v>
      </c>
      <c r="D38" s="23">
        <v>0.645833313</v>
      </c>
      <c r="E38" s="4">
        <v>282</v>
      </c>
      <c r="F38" s="25">
        <v>0</v>
      </c>
      <c r="G38" s="26">
        <v>1056</v>
      </c>
      <c r="H38" s="29">
        <f t="shared" si="2"/>
        <v>1012</v>
      </c>
      <c r="I38" s="27">
        <f t="shared" si="3"/>
        <v>10.250527621837243</v>
      </c>
      <c r="J38" s="27">
        <f t="shared" si="4"/>
        <v>56.53432762183724</v>
      </c>
      <c r="K38" s="27">
        <f t="shared" si="0"/>
        <v>37.757227621837245</v>
      </c>
      <c r="L38" s="28">
        <f t="shared" si="1"/>
        <v>47.14577762183724</v>
      </c>
      <c r="M38" s="29">
        <v>24.3</v>
      </c>
      <c r="N38" s="29">
        <v>56.3</v>
      </c>
      <c r="O38" s="30">
        <v>0.072</v>
      </c>
      <c r="Q38" s="30">
        <v>2.194</v>
      </c>
      <c r="T38" s="31">
        <v>0.032</v>
      </c>
      <c r="U38" s="28">
        <v>47.14577762183724</v>
      </c>
    </row>
    <row r="39" spans="1:21" ht="12.75">
      <c r="A39" s="1">
        <v>36335</v>
      </c>
      <c r="B39" s="24">
        <v>175</v>
      </c>
      <c r="C39" s="2">
        <v>0.645949066</v>
      </c>
      <c r="D39" s="23">
        <v>0.645949066</v>
      </c>
      <c r="E39" s="4">
        <v>292</v>
      </c>
      <c r="F39" s="25">
        <v>0</v>
      </c>
      <c r="G39" s="26">
        <v>1062.4</v>
      </c>
      <c r="H39" s="29">
        <f t="shared" si="2"/>
        <v>1018.4000000000001</v>
      </c>
      <c r="I39" s="27">
        <f t="shared" si="3"/>
        <v>-42.09922099225803</v>
      </c>
      <c r="J39" s="27">
        <f t="shared" si="4"/>
        <v>4.1845790077419664</v>
      </c>
      <c r="K39" s="27">
        <f t="shared" si="0"/>
        <v>-14.592520992258034</v>
      </c>
      <c r="L39" s="28">
        <f t="shared" si="1"/>
        <v>-5.203970992258034</v>
      </c>
      <c r="M39" s="29">
        <v>23.8</v>
      </c>
      <c r="N39" s="29">
        <v>57.7</v>
      </c>
      <c r="O39" s="30">
        <v>0.281</v>
      </c>
      <c r="Q39" s="30">
        <v>2.246</v>
      </c>
      <c r="T39" s="31">
        <v>0.054</v>
      </c>
      <c r="U39" s="28">
        <v>-5.203970992258034</v>
      </c>
    </row>
    <row r="40" spans="1:21" ht="12.75">
      <c r="A40" s="1">
        <v>36335</v>
      </c>
      <c r="B40" s="24">
        <v>175</v>
      </c>
      <c r="C40" s="2">
        <v>0.646064818</v>
      </c>
      <c r="D40" s="23">
        <v>0.646064818</v>
      </c>
      <c r="E40" s="4">
        <v>302</v>
      </c>
      <c r="F40" s="25">
        <v>0</v>
      </c>
      <c r="G40" s="26">
        <v>1062.3</v>
      </c>
      <c r="H40" s="29">
        <f t="shared" si="2"/>
        <v>1018.3</v>
      </c>
      <c r="I40" s="27">
        <f t="shared" si="3"/>
        <v>-41.28378903088055</v>
      </c>
      <c r="J40" s="27">
        <f t="shared" si="4"/>
        <v>5.000010969119451</v>
      </c>
      <c r="K40" s="27">
        <f t="shared" si="0"/>
        <v>-13.77708903088055</v>
      </c>
      <c r="L40" s="28">
        <f t="shared" si="1"/>
        <v>-4.388539030880549</v>
      </c>
      <c r="M40" s="29">
        <v>24</v>
      </c>
      <c r="N40" s="29">
        <v>59.5</v>
      </c>
      <c r="O40" s="30">
        <v>0.599</v>
      </c>
      <c r="P40">
        <f aca="true" t="shared" si="5" ref="P40:P73">((O40*100)-9)</f>
        <v>50.9</v>
      </c>
      <c r="Q40" s="30">
        <v>2.157</v>
      </c>
      <c r="T40" s="31">
        <v>0.043</v>
      </c>
      <c r="U40" s="28">
        <v>-4.388539030880549</v>
      </c>
    </row>
    <row r="41" spans="1:21" ht="12.75">
      <c r="A41" s="1">
        <v>36335</v>
      </c>
      <c r="B41" s="24">
        <v>175</v>
      </c>
      <c r="C41" s="2">
        <v>0.64618057</v>
      </c>
      <c r="D41" s="23">
        <v>0.64618057</v>
      </c>
      <c r="E41" s="4">
        <v>312</v>
      </c>
      <c r="F41" s="25">
        <v>0</v>
      </c>
      <c r="G41" s="26">
        <v>1061.9</v>
      </c>
      <c r="H41" s="29">
        <f t="shared" si="2"/>
        <v>1017.9000000000001</v>
      </c>
      <c r="I41" s="27">
        <f t="shared" si="3"/>
        <v>-38.021260210994676</v>
      </c>
      <c r="J41" s="27">
        <f t="shared" si="4"/>
        <v>8.262539789005324</v>
      </c>
      <c r="K41" s="27">
        <f t="shared" si="0"/>
        <v>-10.514560210994677</v>
      </c>
      <c r="L41" s="28">
        <f t="shared" si="1"/>
        <v>-1.1260102109946768</v>
      </c>
      <c r="M41" s="29">
        <v>24.2</v>
      </c>
      <c r="N41" s="29">
        <v>59.5</v>
      </c>
      <c r="O41" s="30">
        <v>0.609</v>
      </c>
      <c r="P41">
        <f t="shared" si="5"/>
        <v>51.9</v>
      </c>
      <c r="Q41" s="30">
        <v>2.296</v>
      </c>
      <c r="T41" s="31">
        <v>0.034</v>
      </c>
      <c r="U41" s="28">
        <v>-1.1260102109946768</v>
      </c>
    </row>
    <row r="42" spans="1:21" ht="12.75">
      <c r="A42" s="1">
        <v>36335</v>
      </c>
      <c r="B42" s="24">
        <v>175</v>
      </c>
      <c r="C42" s="2">
        <v>0.646296322</v>
      </c>
      <c r="D42" s="23">
        <v>0.646296322</v>
      </c>
      <c r="E42" s="4">
        <v>322</v>
      </c>
      <c r="F42" s="25">
        <v>0</v>
      </c>
      <c r="G42" s="26">
        <v>1062</v>
      </c>
      <c r="H42" s="29">
        <f t="shared" si="2"/>
        <v>1018</v>
      </c>
      <c r="I42" s="27">
        <f t="shared" si="3"/>
        <v>-38.83701259359403</v>
      </c>
      <c r="J42" s="27">
        <f t="shared" si="4"/>
        <v>7.446787406405967</v>
      </c>
      <c r="K42" s="27">
        <f t="shared" si="0"/>
        <v>-11.330312593594034</v>
      </c>
      <c r="L42" s="28">
        <f t="shared" si="1"/>
        <v>-1.9417625935940332</v>
      </c>
      <c r="M42" s="29">
        <v>24.3</v>
      </c>
      <c r="N42" s="29">
        <v>60.4</v>
      </c>
      <c r="O42" s="30">
        <v>0.638</v>
      </c>
      <c r="P42">
        <f t="shared" si="5"/>
        <v>54.800000000000004</v>
      </c>
      <c r="Q42" s="30">
        <v>1.996</v>
      </c>
      <c r="T42" s="31">
        <v>0.04</v>
      </c>
      <c r="U42" s="28">
        <v>-1.9417625935940332</v>
      </c>
    </row>
    <row r="43" spans="1:21" ht="12.75">
      <c r="A43" s="1">
        <v>36335</v>
      </c>
      <c r="B43" s="24">
        <v>175</v>
      </c>
      <c r="C43" s="2">
        <v>0.646412015</v>
      </c>
      <c r="D43" s="23">
        <v>0.646412015</v>
      </c>
      <c r="E43" s="4">
        <v>332</v>
      </c>
      <c r="F43" s="25">
        <v>0</v>
      </c>
      <c r="G43" s="26">
        <v>1061.8</v>
      </c>
      <c r="H43" s="29">
        <f t="shared" si="2"/>
        <v>1017.8</v>
      </c>
      <c r="I43" s="27">
        <f t="shared" si="3"/>
        <v>-37.205427683737554</v>
      </c>
      <c r="J43" s="27">
        <f t="shared" si="4"/>
        <v>9.078372316262445</v>
      </c>
      <c r="K43" s="27">
        <f t="shared" si="0"/>
        <v>-9.698727683737555</v>
      </c>
      <c r="L43" s="28">
        <f t="shared" si="1"/>
        <v>-0.31017768373755494</v>
      </c>
      <c r="M43" s="29">
        <v>24.4</v>
      </c>
      <c r="N43" s="29">
        <v>60.6</v>
      </c>
      <c r="O43" s="30">
        <v>0.638</v>
      </c>
      <c r="P43">
        <f t="shared" si="5"/>
        <v>54.800000000000004</v>
      </c>
      <c r="Q43" s="30">
        <v>2.441</v>
      </c>
      <c r="T43" s="31">
        <v>0.042</v>
      </c>
      <c r="U43" s="28">
        <v>-0.31017768373755494</v>
      </c>
    </row>
    <row r="44" spans="1:21" ht="12.75">
      <c r="A44" s="1">
        <v>36335</v>
      </c>
      <c r="B44" s="24">
        <v>175</v>
      </c>
      <c r="C44" s="2">
        <v>0.646527767</v>
      </c>
      <c r="D44" s="23">
        <v>0.646527767</v>
      </c>
      <c r="E44" s="4">
        <v>342</v>
      </c>
      <c r="F44" s="25">
        <v>0</v>
      </c>
      <c r="G44" s="26">
        <v>1059.1</v>
      </c>
      <c r="H44" s="29">
        <f t="shared" si="2"/>
        <v>1015.0999999999999</v>
      </c>
      <c r="I44" s="27">
        <f t="shared" si="3"/>
        <v>-15.14759710901802</v>
      </c>
      <c r="J44" s="27">
        <f t="shared" si="4"/>
        <v>31.136202890981977</v>
      </c>
      <c r="K44" s="27">
        <f t="shared" si="0"/>
        <v>12.359102890981978</v>
      </c>
      <c r="L44" s="28">
        <f t="shared" si="1"/>
        <v>21.74765289098198</v>
      </c>
      <c r="M44" s="29">
        <v>23.9</v>
      </c>
      <c r="N44" s="29">
        <v>61.7</v>
      </c>
      <c r="O44" s="30">
        <v>0.659</v>
      </c>
      <c r="P44">
        <f t="shared" si="5"/>
        <v>56.900000000000006</v>
      </c>
      <c r="Q44" s="30">
        <v>2.106</v>
      </c>
      <c r="T44" s="31">
        <v>0.04</v>
      </c>
      <c r="U44" s="28">
        <v>21.74765289098198</v>
      </c>
    </row>
    <row r="45" spans="1:21" ht="12.75">
      <c r="A45" s="1">
        <v>36335</v>
      </c>
      <c r="B45" s="24">
        <v>175</v>
      </c>
      <c r="C45" s="2">
        <v>0.646643519</v>
      </c>
      <c r="D45" s="23">
        <v>0.646643519</v>
      </c>
      <c r="E45" s="4">
        <v>352</v>
      </c>
      <c r="F45" s="25">
        <v>0</v>
      </c>
      <c r="G45" s="26">
        <v>1056.7</v>
      </c>
      <c r="H45" s="29">
        <f t="shared" si="2"/>
        <v>1012.7</v>
      </c>
      <c r="I45" s="27">
        <f t="shared" si="3"/>
        <v>4.508673330338009</v>
      </c>
      <c r="J45" s="27">
        <f t="shared" si="4"/>
        <v>50.79247333033801</v>
      </c>
      <c r="K45" s="27">
        <f t="shared" si="0"/>
        <v>32.01537333033801</v>
      </c>
      <c r="L45" s="28">
        <f t="shared" si="1"/>
        <v>41.40392333033801</v>
      </c>
      <c r="M45" s="29">
        <v>23.3</v>
      </c>
      <c r="N45" s="29">
        <v>63.5</v>
      </c>
      <c r="O45" s="30">
        <v>0.644</v>
      </c>
      <c r="P45">
        <f t="shared" si="5"/>
        <v>55.400000000000006</v>
      </c>
      <c r="Q45" s="30">
        <v>2.186</v>
      </c>
      <c r="T45" s="31">
        <v>0.033</v>
      </c>
      <c r="U45" s="28">
        <v>41.40392333033801</v>
      </c>
    </row>
    <row r="46" spans="1:21" ht="12.75">
      <c r="A46" s="1">
        <v>36335</v>
      </c>
      <c r="B46" s="24">
        <v>175</v>
      </c>
      <c r="C46" s="2">
        <v>0.646759272</v>
      </c>
      <c r="D46" s="23">
        <v>0.646759272</v>
      </c>
      <c r="E46" s="4">
        <v>362</v>
      </c>
      <c r="F46" s="25">
        <v>0</v>
      </c>
      <c r="G46" s="26">
        <v>1053</v>
      </c>
      <c r="H46" s="29">
        <f t="shared" si="2"/>
        <v>1009</v>
      </c>
      <c r="I46" s="27">
        <f t="shared" si="3"/>
        <v>34.903543370127906</v>
      </c>
      <c r="J46" s="27">
        <f t="shared" si="4"/>
        <v>81.1873433701279</v>
      </c>
      <c r="K46" s="27">
        <f t="shared" si="0"/>
        <v>62.4102433701279</v>
      </c>
      <c r="L46" s="28">
        <f t="shared" si="1"/>
        <v>71.7987933701279</v>
      </c>
      <c r="M46" s="29">
        <v>22.7</v>
      </c>
      <c r="N46" s="29">
        <v>63.5</v>
      </c>
      <c r="O46" s="30">
        <v>0.644</v>
      </c>
      <c r="P46">
        <f t="shared" si="5"/>
        <v>55.400000000000006</v>
      </c>
      <c r="Q46" s="30">
        <v>2.037</v>
      </c>
      <c r="T46" s="31">
        <v>0.023</v>
      </c>
      <c r="U46" s="28">
        <v>71.7987933701279</v>
      </c>
    </row>
    <row r="47" spans="1:21" ht="12.75">
      <c r="A47" s="1">
        <v>36335</v>
      </c>
      <c r="B47" s="24">
        <v>175</v>
      </c>
      <c r="C47" s="2">
        <v>0.646875024</v>
      </c>
      <c r="D47" s="23">
        <v>0.646875024</v>
      </c>
      <c r="E47" s="4">
        <v>372</v>
      </c>
      <c r="F47" s="25">
        <v>0</v>
      </c>
      <c r="G47" s="26">
        <v>1050.6</v>
      </c>
      <c r="H47" s="29">
        <f t="shared" si="2"/>
        <v>1006.5999999999999</v>
      </c>
      <c r="I47" s="27">
        <f t="shared" si="3"/>
        <v>54.67878916438925</v>
      </c>
      <c r="J47" s="27">
        <f t="shared" si="4"/>
        <v>100.96258916438924</v>
      </c>
      <c r="K47" s="27">
        <f t="shared" si="0"/>
        <v>82.18548916438925</v>
      </c>
      <c r="L47" s="28">
        <f t="shared" si="1"/>
        <v>91.57403916438925</v>
      </c>
      <c r="M47" s="29">
        <v>22.6</v>
      </c>
      <c r="N47" s="29">
        <v>64.7</v>
      </c>
      <c r="O47" s="30">
        <v>0.664</v>
      </c>
      <c r="P47">
        <f t="shared" si="5"/>
        <v>57.400000000000006</v>
      </c>
      <c r="Q47" s="30">
        <v>2.097</v>
      </c>
      <c r="T47" s="31">
        <v>0.023</v>
      </c>
      <c r="U47" s="28">
        <v>91.57403916438925</v>
      </c>
    </row>
    <row r="48" spans="1:21" ht="12.75">
      <c r="A48" s="1">
        <v>36335</v>
      </c>
      <c r="B48" s="24">
        <v>175</v>
      </c>
      <c r="C48" s="2">
        <v>0.646990716</v>
      </c>
      <c r="D48" s="23">
        <v>0.646990716</v>
      </c>
      <c r="E48" s="4">
        <v>382</v>
      </c>
      <c r="F48" s="25">
        <v>0</v>
      </c>
      <c r="G48" s="26">
        <v>1047.7</v>
      </c>
      <c r="H48" s="29">
        <f t="shared" si="2"/>
        <v>1003.7</v>
      </c>
      <c r="I48" s="27">
        <f t="shared" si="3"/>
        <v>78.63688067651037</v>
      </c>
      <c r="J48" s="27">
        <f t="shared" si="4"/>
        <v>124.92068067651037</v>
      </c>
      <c r="K48" s="27">
        <f t="shared" si="0"/>
        <v>106.14358067651037</v>
      </c>
      <c r="L48" s="28">
        <f t="shared" si="1"/>
        <v>115.53213067651038</v>
      </c>
      <c r="M48" s="29">
        <v>22.7</v>
      </c>
      <c r="N48" s="29">
        <v>66.6</v>
      </c>
      <c r="O48" s="30">
        <v>0.674</v>
      </c>
      <c r="P48">
        <f t="shared" si="5"/>
        <v>58.400000000000006</v>
      </c>
      <c r="Q48" s="30">
        <v>2.056</v>
      </c>
      <c r="T48" s="31">
        <v>0.026</v>
      </c>
      <c r="U48" s="28">
        <v>115.53213067651038</v>
      </c>
    </row>
    <row r="49" spans="1:21" ht="12.75">
      <c r="A49" s="1">
        <v>36335</v>
      </c>
      <c r="B49" s="24">
        <v>175</v>
      </c>
      <c r="C49" s="2">
        <v>0.647106469</v>
      </c>
      <c r="D49" s="23">
        <v>0.647106469</v>
      </c>
      <c r="E49" s="4">
        <v>392</v>
      </c>
      <c r="F49" s="25">
        <v>0</v>
      </c>
      <c r="G49" s="26">
        <v>1045</v>
      </c>
      <c r="H49" s="29">
        <f t="shared" si="2"/>
        <v>1001</v>
      </c>
      <c r="I49" s="27">
        <f t="shared" si="3"/>
        <v>101.00499786230462</v>
      </c>
      <c r="J49" s="27">
        <f t="shared" si="4"/>
        <v>147.28879786230462</v>
      </c>
      <c r="K49" s="27">
        <f t="shared" si="0"/>
        <v>128.51169786230463</v>
      </c>
      <c r="L49" s="28">
        <f t="shared" si="1"/>
        <v>137.90024786230464</v>
      </c>
      <c r="M49" s="29">
        <v>22.3</v>
      </c>
      <c r="N49" s="29">
        <v>67.3</v>
      </c>
      <c r="O49" s="30">
        <v>0.684</v>
      </c>
      <c r="P49">
        <f t="shared" si="5"/>
        <v>59.400000000000006</v>
      </c>
      <c r="Q49" s="30">
        <v>2.136</v>
      </c>
      <c r="T49" s="31">
        <v>0.024</v>
      </c>
      <c r="U49" s="28">
        <v>137.90024786230464</v>
      </c>
    </row>
    <row r="50" spans="1:21" ht="12.75">
      <c r="A50" s="1">
        <v>36335</v>
      </c>
      <c r="B50" s="24">
        <v>175</v>
      </c>
      <c r="C50" s="2">
        <v>0.647222221</v>
      </c>
      <c r="D50" s="23">
        <v>0.647222221</v>
      </c>
      <c r="E50" s="4">
        <v>402</v>
      </c>
      <c r="F50" s="25">
        <v>0</v>
      </c>
      <c r="G50" s="26">
        <v>1041.3</v>
      </c>
      <c r="H50" s="29">
        <f t="shared" si="2"/>
        <v>997.3</v>
      </c>
      <c r="I50" s="27">
        <f t="shared" si="3"/>
        <v>131.7557912244692</v>
      </c>
      <c r="J50" s="27">
        <f t="shared" si="4"/>
        <v>178.03959122446918</v>
      </c>
      <c r="K50" s="27">
        <f t="shared" si="0"/>
        <v>159.2624912244692</v>
      </c>
      <c r="L50" s="28">
        <f t="shared" si="1"/>
        <v>168.65104122446917</v>
      </c>
      <c r="M50" s="29">
        <v>22</v>
      </c>
      <c r="N50" s="29">
        <v>68.6</v>
      </c>
      <c r="O50" s="30">
        <v>0.679</v>
      </c>
      <c r="P50">
        <f t="shared" si="5"/>
        <v>58.900000000000006</v>
      </c>
      <c r="Q50" s="30">
        <v>2.175</v>
      </c>
      <c r="T50" s="31">
        <v>0.024</v>
      </c>
      <c r="U50" s="28">
        <v>168.65104122446917</v>
      </c>
    </row>
    <row r="51" spans="1:21" ht="12.75">
      <c r="A51" s="1">
        <v>36335</v>
      </c>
      <c r="B51" s="24">
        <v>175</v>
      </c>
      <c r="C51" s="2">
        <v>0.647337973</v>
      </c>
      <c r="D51" s="23">
        <v>0.647337973</v>
      </c>
      <c r="E51" s="4">
        <v>412</v>
      </c>
      <c r="F51" s="25">
        <v>0</v>
      </c>
      <c r="G51" s="26">
        <v>1037.4</v>
      </c>
      <c r="H51" s="29">
        <f t="shared" si="2"/>
        <v>993.4000000000001</v>
      </c>
      <c r="I51" s="27">
        <f t="shared" si="3"/>
        <v>164.29253888492255</v>
      </c>
      <c r="J51" s="27">
        <f t="shared" si="4"/>
        <v>210.57633888492256</v>
      </c>
      <c r="K51" s="27">
        <f t="shared" si="0"/>
        <v>191.79923888492254</v>
      </c>
      <c r="L51" s="28">
        <f t="shared" si="1"/>
        <v>201.18778888492255</v>
      </c>
      <c r="M51" s="29">
        <v>21.5</v>
      </c>
      <c r="N51" s="29">
        <v>69.1</v>
      </c>
      <c r="O51" s="30">
        <v>0.678</v>
      </c>
      <c r="P51">
        <f t="shared" si="5"/>
        <v>58.80000000000001</v>
      </c>
      <c r="Q51" s="30">
        <v>2.215</v>
      </c>
      <c r="T51" s="31">
        <v>0.017</v>
      </c>
      <c r="U51" s="28">
        <v>201.18778888492255</v>
      </c>
    </row>
    <row r="52" spans="1:21" ht="12.75">
      <c r="A52" s="1">
        <v>36335</v>
      </c>
      <c r="B52" s="24">
        <v>175</v>
      </c>
      <c r="C52" s="2">
        <v>0.647453725</v>
      </c>
      <c r="D52" s="23">
        <v>0.647453725</v>
      </c>
      <c r="E52" s="4">
        <v>422</v>
      </c>
      <c r="F52" s="25">
        <v>0</v>
      </c>
      <c r="G52" s="26">
        <v>1032.5</v>
      </c>
      <c r="H52" s="29">
        <f t="shared" si="2"/>
        <v>988.5</v>
      </c>
      <c r="I52" s="27">
        <f t="shared" si="3"/>
        <v>205.3535859907839</v>
      </c>
      <c r="J52" s="27">
        <f t="shared" si="4"/>
        <v>251.6373859907839</v>
      </c>
      <c r="K52" s="27">
        <f t="shared" si="0"/>
        <v>232.8602859907839</v>
      </c>
      <c r="L52" s="28">
        <f t="shared" si="1"/>
        <v>242.2488359907839</v>
      </c>
      <c r="M52" s="29">
        <v>21</v>
      </c>
      <c r="N52" s="29">
        <v>70.4</v>
      </c>
      <c r="O52" s="30">
        <v>0.681</v>
      </c>
      <c r="P52">
        <f t="shared" si="5"/>
        <v>59.10000000000001</v>
      </c>
      <c r="Q52" s="30">
        <v>1.951</v>
      </c>
      <c r="T52" s="31">
        <v>0.021</v>
      </c>
      <c r="U52" s="28">
        <v>242.2488359907839</v>
      </c>
    </row>
    <row r="53" spans="1:21" ht="12.75">
      <c r="A53" s="1">
        <v>36335</v>
      </c>
      <c r="B53" s="24">
        <v>175</v>
      </c>
      <c r="C53" s="2">
        <v>0.647569418</v>
      </c>
      <c r="D53" s="23">
        <v>0.647569418</v>
      </c>
      <c r="E53" s="4">
        <v>432</v>
      </c>
      <c r="F53" s="25">
        <v>0</v>
      </c>
      <c r="G53" s="26">
        <v>1029.1</v>
      </c>
      <c r="H53" s="29">
        <f t="shared" si="2"/>
        <v>985.0999999999999</v>
      </c>
      <c r="I53" s="27">
        <f t="shared" si="3"/>
        <v>233.96471549581284</v>
      </c>
      <c r="J53" s="27">
        <f t="shared" si="4"/>
        <v>280.24851549581285</v>
      </c>
      <c r="K53" s="27">
        <f t="shared" si="0"/>
        <v>261.47141549581283</v>
      </c>
      <c r="L53" s="28">
        <f t="shared" si="1"/>
        <v>270.85996549581284</v>
      </c>
      <c r="M53" s="29">
        <v>20.9</v>
      </c>
      <c r="N53" s="29">
        <v>70.7</v>
      </c>
      <c r="O53" s="30">
        <v>0.683</v>
      </c>
      <c r="P53">
        <f t="shared" si="5"/>
        <v>59.30000000000001</v>
      </c>
      <c r="Q53" s="30">
        <v>2.064</v>
      </c>
      <c r="T53" s="31">
        <v>0.017</v>
      </c>
      <c r="U53" s="28">
        <v>270.85996549581284</v>
      </c>
    </row>
    <row r="54" spans="1:21" ht="12.75">
      <c r="A54" s="1">
        <v>36335</v>
      </c>
      <c r="B54" s="24">
        <v>175</v>
      </c>
      <c r="C54" s="2">
        <v>0.64768517</v>
      </c>
      <c r="D54" s="23">
        <v>0.64768517</v>
      </c>
      <c r="E54" s="4">
        <v>442</v>
      </c>
      <c r="F54" s="25">
        <v>0</v>
      </c>
      <c r="G54" s="26">
        <v>1025.6</v>
      </c>
      <c r="H54" s="29">
        <f t="shared" si="2"/>
        <v>981.5999999999999</v>
      </c>
      <c r="I54" s="27">
        <f t="shared" si="3"/>
        <v>263.5206828366454</v>
      </c>
      <c r="J54" s="27">
        <f t="shared" si="4"/>
        <v>309.8044828366454</v>
      </c>
      <c r="K54" s="27">
        <f t="shared" si="0"/>
        <v>291.0273828366454</v>
      </c>
      <c r="L54" s="28">
        <f t="shared" si="1"/>
        <v>300.4159328366454</v>
      </c>
      <c r="M54" s="29">
        <v>20.7</v>
      </c>
      <c r="N54" s="29">
        <v>68.6</v>
      </c>
      <c r="O54" s="30">
        <v>0.683</v>
      </c>
      <c r="P54">
        <f t="shared" si="5"/>
        <v>59.30000000000001</v>
      </c>
      <c r="Q54" s="30">
        <v>2.144</v>
      </c>
      <c r="T54" s="31">
        <v>0.015</v>
      </c>
      <c r="U54" s="28">
        <v>300.4159328366454</v>
      </c>
    </row>
    <row r="55" spans="1:21" ht="12.75">
      <c r="A55" s="1">
        <v>36335</v>
      </c>
      <c r="B55" s="24">
        <v>175</v>
      </c>
      <c r="C55" s="2">
        <v>0.647800922</v>
      </c>
      <c r="D55" s="23">
        <v>0.647800922</v>
      </c>
      <c r="E55" s="4">
        <v>452</v>
      </c>
      <c r="F55" s="25">
        <v>0</v>
      </c>
      <c r="G55" s="26">
        <v>1022.4</v>
      </c>
      <c r="H55" s="29">
        <f t="shared" si="2"/>
        <v>978.4</v>
      </c>
      <c r="I55" s="27">
        <f t="shared" si="3"/>
        <v>290.63565018432615</v>
      </c>
      <c r="J55" s="27">
        <f t="shared" si="4"/>
        <v>336.91945018432614</v>
      </c>
      <c r="K55" s="27">
        <f t="shared" si="0"/>
        <v>318.1423501843262</v>
      </c>
      <c r="L55" s="28">
        <f t="shared" si="1"/>
        <v>327.53090018432613</v>
      </c>
      <c r="M55" s="29">
        <v>21.1</v>
      </c>
      <c r="N55" s="29">
        <v>63.6</v>
      </c>
      <c r="O55" s="30">
        <v>0.693</v>
      </c>
      <c r="P55">
        <f t="shared" si="5"/>
        <v>60.3</v>
      </c>
      <c r="Q55" s="30">
        <v>2.128</v>
      </c>
      <c r="T55" s="31">
        <v>-0.001</v>
      </c>
      <c r="U55" s="28">
        <v>327.53090018432613</v>
      </c>
    </row>
    <row r="56" spans="1:21" ht="12.75">
      <c r="A56" s="1">
        <v>36335</v>
      </c>
      <c r="B56" s="24">
        <v>175</v>
      </c>
      <c r="C56" s="2">
        <v>0.647916675</v>
      </c>
      <c r="D56" s="23">
        <v>0.647916675</v>
      </c>
      <c r="E56" s="4">
        <v>462</v>
      </c>
      <c r="F56" s="25">
        <v>0</v>
      </c>
      <c r="G56" s="26">
        <v>1018.7</v>
      </c>
      <c r="H56" s="29">
        <f t="shared" si="2"/>
        <v>974.7</v>
      </c>
      <c r="I56" s="27">
        <f t="shared" si="3"/>
        <v>322.09810149942626</v>
      </c>
      <c r="J56" s="27">
        <f t="shared" si="4"/>
        <v>368.38190149942625</v>
      </c>
      <c r="K56" s="27">
        <f t="shared" si="0"/>
        <v>349.6048014994263</v>
      </c>
      <c r="L56" s="28">
        <f t="shared" si="1"/>
        <v>358.99335149942624</v>
      </c>
      <c r="M56" s="29">
        <v>20.6</v>
      </c>
      <c r="N56" s="29">
        <v>61.1</v>
      </c>
      <c r="O56" s="30">
        <v>0.689</v>
      </c>
      <c r="P56">
        <f t="shared" si="5"/>
        <v>59.89999999999999</v>
      </c>
      <c r="Q56" s="30">
        <v>2.137</v>
      </c>
      <c r="T56" s="31">
        <v>0.016</v>
      </c>
      <c r="U56" s="28">
        <v>358.99335149942624</v>
      </c>
    </row>
    <row r="57" spans="1:21" ht="12.75">
      <c r="A57" s="1">
        <v>36335</v>
      </c>
      <c r="B57" s="24">
        <v>175</v>
      </c>
      <c r="C57" s="2">
        <v>0.648032427</v>
      </c>
      <c r="D57" s="23">
        <v>0.648032427</v>
      </c>
      <c r="E57" s="4">
        <v>472</v>
      </c>
      <c r="F57" s="25">
        <v>0</v>
      </c>
      <c r="G57" s="26">
        <v>1015.4</v>
      </c>
      <c r="H57" s="29">
        <f t="shared" si="2"/>
        <v>971.4</v>
      </c>
      <c r="I57" s="27">
        <f t="shared" si="3"/>
        <v>350.26013406969975</v>
      </c>
      <c r="J57" s="27">
        <f t="shared" si="4"/>
        <v>396.54393406969973</v>
      </c>
      <c r="K57" s="27">
        <f t="shared" si="0"/>
        <v>377.76683406969977</v>
      </c>
      <c r="L57" s="28">
        <f t="shared" si="1"/>
        <v>387.1553840696997</v>
      </c>
      <c r="M57" s="29">
        <v>20.6</v>
      </c>
      <c r="N57" s="29">
        <v>55.4</v>
      </c>
      <c r="O57" s="30">
        <v>0.702</v>
      </c>
      <c r="P57">
        <f t="shared" si="5"/>
        <v>61.19999999999999</v>
      </c>
      <c r="Q57" s="30">
        <v>2.322</v>
      </c>
      <c r="T57" s="31">
        <v>0.014</v>
      </c>
      <c r="U57" s="28">
        <v>387.1553840696997</v>
      </c>
    </row>
    <row r="58" spans="1:21" ht="12.75">
      <c r="A58" s="1">
        <v>36335</v>
      </c>
      <c r="B58" s="24">
        <v>175</v>
      </c>
      <c r="C58" s="2">
        <v>0.648148119</v>
      </c>
      <c r="D58" s="23">
        <v>0.648148119</v>
      </c>
      <c r="E58" s="4">
        <v>482</v>
      </c>
      <c r="F58" s="25">
        <v>0</v>
      </c>
      <c r="G58" s="26">
        <v>1013.1</v>
      </c>
      <c r="H58" s="29">
        <f t="shared" si="2"/>
        <v>969.1</v>
      </c>
      <c r="I58" s="27">
        <f t="shared" si="3"/>
        <v>369.9448515129957</v>
      </c>
      <c r="J58" s="27">
        <f t="shared" si="4"/>
        <v>416.22865151299567</v>
      </c>
      <c r="K58" s="27">
        <f t="shared" si="0"/>
        <v>397.4515515129957</v>
      </c>
      <c r="L58" s="28">
        <f t="shared" si="1"/>
        <v>406.8401015129957</v>
      </c>
      <c r="M58" s="29">
        <v>19.9</v>
      </c>
      <c r="N58" s="29">
        <v>62.6</v>
      </c>
      <c r="O58" s="30">
        <v>0.683</v>
      </c>
      <c r="P58">
        <f t="shared" si="5"/>
        <v>59.30000000000001</v>
      </c>
      <c r="Q58" s="30">
        <v>2.245</v>
      </c>
      <c r="T58" s="31">
        <v>0.033</v>
      </c>
      <c r="U58" s="28">
        <v>406.8401015129957</v>
      </c>
    </row>
    <row r="59" spans="1:21" ht="12.75">
      <c r="A59" s="1">
        <v>36335</v>
      </c>
      <c r="B59" s="24">
        <v>175</v>
      </c>
      <c r="C59" s="2">
        <v>0.648263872</v>
      </c>
      <c r="D59" s="23">
        <v>0.648263872</v>
      </c>
      <c r="E59" s="4">
        <v>492</v>
      </c>
      <c r="F59" s="25">
        <v>0</v>
      </c>
      <c r="G59" s="26">
        <v>1009.8</v>
      </c>
      <c r="H59" s="29">
        <f t="shared" si="2"/>
        <v>965.8</v>
      </c>
      <c r="I59" s="27">
        <f t="shared" si="3"/>
        <v>398.26989786934377</v>
      </c>
      <c r="J59" s="27">
        <f t="shared" si="4"/>
        <v>444.55369786934375</v>
      </c>
      <c r="K59" s="27">
        <f t="shared" si="0"/>
        <v>425.7765978693438</v>
      </c>
      <c r="L59" s="28">
        <f t="shared" si="1"/>
        <v>435.16514786934374</v>
      </c>
      <c r="M59" s="29">
        <v>20.3</v>
      </c>
      <c r="N59" s="29">
        <v>49.9</v>
      </c>
      <c r="O59" s="30">
        <v>0.734</v>
      </c>
      <c r="P59">
        <f t="shared" si="5"/>
        <v>64.4</v>
      </c>
      <c r="Q59" s="30">
        <v>2.106</v>
      </c>
      <c r="T59" s="31">
        <v>0.021</v>
      </c>
      <c r="U59" s="28">
        <v>435.16514786934374</v>
      </c>
    </row>
    <row r="60" spans="1:21" ht="12.75">
      <c r="A60" s="1">
        <v>36335</v>
      </c>
      <c r="B60" s="24">
        <v>175</v>
      </c>
      <c r="C60" s="2">
        <v>0.648379624</v>
      </c>
      <c r="D60" s="23">
        <v>0.648379624</v>
      </c>
      <c r="E60" s="4">
        <v>502</v>
      </c>
      <c r="F60" s="25">
        <v>0</v>
      </c>
      <c r="G60" s="26">
        <v>1007.6</v>
      </c>
      <c r="H60" s="29">
        <f t="shared" si="2"/>
        <v>963.6</v>
      </c>
      <c r="I60" s="27">
        <f t="shared" si="3"/>
        <v>417.20708138327217</v>
      </c>
      <c r="J60" s="27">
        <f t="shared" si="4"/>
        <v>463.49088138327215</v>
      </c>
      <c r="K60" s="27">
        <f t="shared" si="0"/>
        <v>444.7137813832722</v>
      </c>
      <c r="L60" s="28">
        <f t="shared" si="1"/>
        <v>454.10233138327214</v>
      </c>
      <c r="M60" s="29">
        <v>20.5</v>
      </c>
      <c r="N60" s="29">
        <v>59</v>
      </c>
      <c r="O60" s="30">
        <v>0.708</v>
      </c>
      <c r="P60">
        <f t="shared" si="5"/>
        <v>61.8</v>
      </c>
      <c r="Q60" s="30">
        <v>2.065</v>
      </c>
      <c r="T60" s="31">
        <v>0.016</v>
      </c>
      <c r="U60" s="28">
        <v>454.10233138327214</v>
      </c>
    </row>
    <row r="61" spans="1:21" ht="12.75">
      <c r="A61" s="1">
        <v>36335</v>
      </c>
      <c r="B61" s="24">
        <v>175</v>
      </c>
      <c r="C61" s="2">
        <v>0.648495376</v>
      </c>
      <c r="D61" s="23">
        <v>0.648495376</v>
      </c>
      <c r="E61" s="4">
        <v>512</v>
      </c>
      <c r="F61" s="25">
        <v>1</v>
      </c>
      <c r="G61" s="26">
        <v>1005</v>
      </c>
      <c r="H61" s="29">
        <f t="shared" si="2"/>
        <v>961</v>
      </c>
      <c r="I61" s="27">
        <f t="shared" si="3"/>
        <v>439.6432101387385</v>
      </c>
      <c r="J61" s="27">
        <f t="shared" si="4"/>
        <v>485.92701013873847</v>
      </c>
      <c r="K61" s="27">
        <f t="shared" si="0"/>
        <v>467.1499101387385</v>
      </c>
      <c r="L61" s="28">
        <f t="shared" si="1"/>
        <v>476.5384601387385</v>
      </c>
      <c r="M61" s="29">
        <v>19.9</v>
      </c>
      <c r="N61" s="29">
        <v>60.5</v>
      </c>
      <c r="O61" s="30">
        <v>0.669</v>
      </c>
      <c r="P61">
        <f t="shared" si="5"/>
        <v>57.900000000000006</v>
      </c>
      <c r="Q61" s="30">
        <v>2.51</v>
      </c>
      <c r="T61" s="31">
        <v>0.014</v>
      </c>
      <c r="U61" s="28">
        <v>476.5384601387385</v>
      </c>
    </row>
    <row r="62" spans="1:21" ht="12.75">
      <c r="A62" s="1">
        <v>36335</v>
      </c>
      <c r="B62" s="24">
        <v>175</v>
      </c>
      <c r="C62" s="2">
        <v>0.648611128</v>
      </c>
      <c r="D62" s="23">
        <v>0.648611128</v>
      </c>
      <c r="E62" s="4">
        <v>522</v>
      </c>
      <c r="F62" s="25">
        <v>0</v>
      </c>
      <c r="G62" s="26">
        <v>1001.4</v>
      </c>
      <c r="H62" s="29">
        <f t="shared" si="2"/>
        <v>957.4</v>
      </c>
      <c r="I62" s="27">
        <f t="shared" si="3"/>
        <v>470.8090358581172</v>
      </c>
      <c r="J62" s="27">
        <f t="shared" si="4"/>
        <v>517.0928358581173</v>
      </c>
      <c r="K62" s="27">
        <f t="shared" si="0"/>
        <v>498.31573585811725</v>
      </c>
      <c r="L62" s="28">
        <f t="shared" si="1"/>
        <v>507.70428585811726</v>
      </c>
      <c r="M62" s="29">
        <v>20.5</v>
      </c>
      <c r="N62" s="29">
        <v>58.7</v>
      </c>
      <c r="O62" s="30">
        <v>0.629</v>
      </c>
      <c r="P62">
        <f t="shared" si="5"/>
        <v>53.9</v>
      </c>
      <c r="Q62" s="30">
        <v>2.078</v>
      </c>
      <c r="T62" s="31">
        <v>0.017</v>
      </c>
      <c r="U62" s="28">
        <v>507.70428585811726</v>
      </c>
    </row>
    <row r="63" spans="1:21" ht="12.75">
      <c r="A63" s="1">
        <v>36335</v>
      </c>
      <c r="B63" s="24">
        <v>175</v>
      </c>
      <c r="C63" s="2">
        <v>0.648726881</v>
      </c>
      <c r="D63" s="23">
        <v>0.648726881</v>
      </c>
      <c r="E63" s="4">
        <v>532</v>
      </c>
      <c r="F63" s="25">
        <v>0</v>
      </c>
      <c r="G63" s="26">
        <v>997.9</v>
      </c>
      <c r="H63" s="29">
        <f t="shared" si="2"/>
        <v>953.9</v>
      </c>
      <c r="I63" s="27">
        <f t="shared" si="3"/>
        <v>501.2216997927087</v>
      </c>
      <c r="J63" s="27">
        <f t="shared" si="4"/>
        <v>547.5054997927087</v>
      </c>
      <c r="K63" s="27">
        <f t="shared" si="0"/>
        <v>528.7283997927087</v>
      </c>
      <c r="L63" s="28">
        <f t="shared" si="1"/>
        <v>538.1169497927087</v>
      </c>
      <c r="M63" s="29">
        <v>20.5</v>
      </c>
      <c r="N63" s="29">
        <v>56</v>
      </c>
      <c r="O63" s="30">
        <v>0.619</v>
      </c>
      <c r="P63">
        <f t="shared" si="5"/>
        <v>52.9</v>
      </c>
      <c r="Q63" s="30">
        <v>2.099</v>
      </c>
      <c r="T63" s="31">
        <v>0.008</v>
      </c>
      <c r="U63" s="28">
        <v>538.1169497927087</v>
      </c>
    </row>
    <row r="64" spans="1:21" ht="12.75">
      <c r="A64" s="1">
        <v>36335</v>
      </c>
      <c r="B64" s="24">
        <v>175</v>
      </c>
      <c r="C64" s="2">
        <v>0.648842573</v>
      </c>
      <c r="D64" s="23">
        <v>0.648842573</v>
      </c>
      <c r="E64" s="4">
        <v>542</v>
      </c>
      <c r="F64" s="25">
        <v>0</v>
      </c>
      <c r="G64" s="26">
        <v>995.8</v>
      </c>
      <c r="H64" s="29">
        <f t="shared" si="2"/>
        <v>951.8</v>
      </c>
      <c r="I64" s="27">
        <f t="shared" si="3"/>
        <v>519.5229066350282</v>
      </c>
      <c r="J64" s="27">
        <f t="shared" si="4"/>
        <v>565.8067066350283</v>
      </c>
      <c r="K64" s="27">
        <f t="shared" si="0"/>
        <v>547.0296066350282</v>
      </c>
      <c r="L64" s="28">
        <f t="shared" si="1"/>
        <v>556.4181566350283</v>
      </c>
      <c r="M64" s="29">
        <v>20.3</v>
      </c>
      <c r="N64" s="29">
        <v>56.9</v>
      </c>
      <c r="O64" s="30">
        <v>0.59</v>
      </c>
      <c r="P64">
        <f t="shared" si="5"/>
        <v>50</v>
      </c>
      <c r="Q64" s="30">
        <v>2.216</v>
      </c>
      <c r="T64" s="31">
        <v>0.014</v>
      </c>
      <c r="U64" s="28">
        <v>556.4181566350283</v>
      </c>
    </row>
    <row r="65" spans="1:21" ht="12.75">
      <c r="A65" s="1">
        <v>36335</v>
      </c>
      <c r="B65" s="24">
        <v>175</v>
      </c>
      <c r="C65" s="2">
        <v>0.648958325</v>
      </c>
      <c r="D65" s="23">
        <v>0.648958325</v>
      </c>
      <c r="E65" s="4">
        <v>552</v>
      </c>
      <c r="F65" s="25">
        <v>0</v>
      </c>
      <c r="G65" s="26">
        <v>992.1</v>
      </c>
      <c r="H65" s="29">
        <f t="shared" si="2"/>
        <v>948.1</v>
      </c>
      <c r="I65" s="27">
        <f t="shared" si="3"/>
        <v>551.8663551523103</v>
      </c>
      <c r="J65" s="27">
        <f t="shared" si="4"/>
        <v>598.1501551523104</v>
      </c>
      <c r="K65" s="27">
        <f t="shared" si="0"/>
        <v>579.3730551523104</v>
      </c>
      <c r="L65" s="28">
        <f t="shared" si="1"/>
        <v>588.7616051523104</v>
      </c>
      <c r="M65" s="29">
        <v>19.9</v>
      </c>
      <c r="N65" s="29">
        <v>56.3</v>
      </c>
      <c r="O65" s="30">
        <v>0.581</v>
      </c>
      <c r="P65">
        <f t="shared" si="5"/>
        <v>49.099999999999994</v>
      </c>
      <c r="Q65" s="30">
        <v>2.136</v>
      </c>
      <c r="T65" s="31">
        <v>0.015</v>
      </c>
      <c r="U65" s="28">
        <v>588.7616051523104</v>
      </c>
    </row>
    <row r="66" spans="1:21" ht="12.75">
      <c r="A66" s="1">
        <v>36335</v>
      </c>
      <c r="B66" s="24">
        <v>175</v>
      </c>
      <c r="C66" s="2">
        <v>0.649074078</v>
      </c>
      <c r="D66" s="23">
        <v>0.649074078</v>
      </c>
      <c r="E66" s="4">
        <v>562</v>
      </c>
      <c r="F66" s="25">
        <v>0</v>
      </c>
      <c r="G66" s="26">
        <v>990.2</v>
      </c>
      <c r="H66" s="29">
        <f t="shared" si="2"/>
        <v>946.2</v>
      </c>
      <c r="I66" s="27">
        <f t="shared" si="3"/>
        <v>568.5242371115258</v>
      </c>
      <c r="J66" s="27">
        <f t="shared" si="4"/>
        <v>614.8080371115259</v>
      </c>
      <c r="K66" s="27">
        <f t="shared" si="0"/>
        <v>596.0309371115259</v>
      </c>
      <c r="L66" s="28">
        <f t="shared" si="1"/>
        <v>605.4194871115259</v>
      </c>
      <c r="M66" s="29">
        <v>19.8</v>
      </c>
      <c r="N66" s="29">
        <v>56.5</v>
      </c>
      <c r="O66" s="30">
        <v>0.598</v>
      </c>
      <c r="P66">
        <f t="shared" si="5"/>
        <v>50.8</v>
      </c>
      <c r="Q66" s="30">
        <v>2.216</v>
      </c>
      <c r="T66" s="31">
        <v>0.011</v>
      </c>
      <c r="U66" s="28">
        <v>605.4194871115259</v>
      </c>
    </row>
    <row r="67" spans="1:21" ht="12.75">
      <c r="A67" s="1">
        <v>36335</v>
      </c>
      <c r="B67" s="24">
        <v>175</v>
      </c>
      <c r="C67" s="2">
        <v>0.64918983</v>
      </c>
      <c r="D67" s="23">
        <v>0.64918983</v>
      </c>
      <c r="E67" s="4">
        <v>572</v>
      </c>
      <c r="F67" s="25">
        <v>0</v>
      </c>
      <c r="G67" s="26">
        <v>987.1</v>
      </c>
      <c r="H67" s="29">
        <f t="shared" si="2"/>
        <v>943.1</v>
      </c>
      <c r="I67" s="27">
        <f t="shared" si="3"/>
        <v>595.7748297702749</v>
      </c>
      <c r="J67" s="27">
        <f t="shared" si="4"/>
        <v>642.0586297702749</v>
      </c>
      <c r="K67" s="27">
        <f t="shared" si="0"/>
        <v>623.2815297702749</v>
      </c>
      <c r="L67" s="28">
        <f t="shared" si="1"/>
        <v>632.6700797702749</v>
      </c>
      <c r="M67" s="29">
        <v>19.6</v>
      </c>
      <c r="N67" s="29">
        <v>57.3</v>
      </c>
      <c r="O67" s="30">
        <v>0.591</v>
      </c>
      <c r="P67">
        <f t="shared" si="5"/>
        <v>50.099999999999994</v>
      </c>
      <c r="Q67" s="30">
        <v>1.941</v>
      </c>
      <c r="T67" s="31">
        <v>0.018</v>
      </c>
      <c r="U67" s="28">
        <v>632.6700797702749</v>
      </c>
    </row>
    <row r="68" spans="1:21" ht="12.75">
      <c r="A68" s="1">
        <v>36335</v>
      </c>
      <c r="B68" s="24">
        <v>175</v>
      </c>
      <c r="C68" s="2">
        <v>0.649305582</v>
      </c>
      <c r="D68" s="23">
        <v>0.649305582</v>
      </c>
      <c r="E68" s="4">
        <v>582</v>
      </c>
      <c r="F68" s="25">
        <v>0</v>
      </c>
      <c r="G68" s="26">
        <v>984.1</v>
      </c>
      <c r="H68" s="29">
        <f t="shared" si="2"/>
        <v>940.1</v>
      </c>
      <c r="I68" s="27">
        <f t="shared" si="3"/>
        <v>622.231791526246</v>
      </c>
      <c r="J68" s="27">
        <f t="shared" si="4"/>
        <v>668.515591526246</v>
      </c>
      <c r="K68" s="27">
        <f t="shared" si="0"/>
        <v>649.738491526246</v>
      </c>
      <c r="L68" s="28">
        <f t="shared" si="1"/>
        <v>659.127041526246</v>
      </c>
      <c r="M68" s="29">
        <v>19.5</v>
      </c>
      <c r="N68" s="29">
        <v>58.6</v>
      </c>
      <c r="O68" s="30">
        <v>0.589</v>
      </c>
      <c r="P68">
        <f t="shared" si="5"/>
        <v>49.9</v>
      </c>
      <c r="Q68" s="30">
        <v>2.331</v>
      </c>
      <c r="T68" s="31">
        <v>0.016</v>
      </c>
      <c r="U68" s="28">
        <v>659.127041526246</v>
      </c>
    </row>
    <row r="69" spans="1:21" ht="12.75">
      <c r="A69" s="1">
        <v>36335</v>
      </c>
      <c r="B69" s="24">
        <v>175</v>
      </c>
      <c r="C69" s="2">
        <v>0.649421275</v>
      </c>
      <c r="D69" s="23">
        <v>0.649421275</v>
      </c>
      <c r="E69" s="4">
        <v>592</v>
      </c>
      <c r="F69" s="25">
        <v>0</v>
      </c>
      <c r="G69" s="26">
        <v>980.7</v>
      </c>
      <c r="H69" s="29">
        <f t="shared" si="2"/>
        <v>936.7</v>
      </c>
      <c r="I69" s="27">
        <f t="shared" si="3"/>
        <v>652.3186047733147</v>
      </c>
      <c r="J69" s="27">
        <f t="shared" si="4"/>
        <v>698.6024047733148</v>
      </c>
      <c r="K69" s="27">
        <f t="shared" si="0"/>
        <v>679.8253047733148</v>
      </c>
      <c r="L69" s="28">
        <f t="shared" si="1"/>
        <v>689.2138547733148</v>
      </c>
      <c r="M69" s="29">
        <v>19.2</v>
      </c>
      <c r="N69" s="29">
        <v>59.9</v>
      </c>
      <c r="O69" s="30">
        <v>0.594</v>
      </c>
      <c r="P69">
        <f t="shared" si="5"/>
        <v>50.4</v>
      </c>
      <c r="Q69" s="30">
        <v>2.411</v>
      </c>
      <c r="T69" s="31">
        <v>0.014</v>
      </c>
      <c r="U69" s="28">
        <v>689.2138547733148</v>
      </c>
    </row>
    <row r="70" spans="1:21" ht="12.75">
      <c r="A70" s="1">
        <v>36335</v>
      </c>
      <c r="B70" s="24">
        <v>175</v>
      </c>
      <c r="C70" s="2">
        <v>0.649537027</v>
      </c>
      <c r="D70" s="23">
        <v>0.649537027</v>
      </c>
      <c r="E70" s="4">
        <v>602</v>
      </c>
      <c r="F70" s="25">
        <v>0</v>
      </c>
      <c r="G70" s="26">
        <v>978.3</v>
      </c>
      <c r="H70" s="29">
        <f t="shared" si="2"/>
        <v>934.3</v>
      </c>
      <c r="I70" s="27">
        <f t="shared" si="3"/>
        <v>673.6221795713421</v>
      </c>
      <c r="J70" s="27">
        <f t="shared" si="4"/>
        <v>719.9059795713422</v>
      </c>
      <c r="K70" s="27">
        <f t="shared" si="0"/>
        <v>701.1288795713422</v>
      </c>
      <c r="L70" s="28">
        <f t="shared" si="1"/>
        <v>710.5174295713422</v>
      </c>
      <c r="M70" s="29">
        <v>19.1</v>
      </c>
      <c r="N70" s="29">
        <v>60.2</v>
      </c>
      <c r="O70" s="30">
        <v>0.584</v>
      </c>
      <c r="P70">
        <f t="shared" si="5"/>
        <v>49.4</v>
      </c>
      <c r="Q70" s="30">
        <v>2.341</v>
      </c>
      <c r="T70" s="31">
        <v>0.015</v>
      </c>
      <c r="U70" s="28">
        <v>710.5174295713422</v>
      </c>
    </row>
    <row r="71" spans="1:21" ht="12.75">
      <c r="A71" s="1">
        <v>36335</v>
      </c>
      <c r="B71" s="24">
        <v>175</v>
      </c>
      <c r="C71" s="2">
        <v>0.649652779</v>
      </c>
      <c r="D71" s="23">
        <v>0.649652779</v>
      </c>
      <c r="E71" s="4">
        <v>612</v>
      </c>
      <c r="F71" s="25">
        <v>0</v>
      </c>
      <c r="G71" s="26">
        <v>975.5</v>
      </c>
      <c r="H71" s="29">
        <f t="shared" si="2"/>
        <v>931.5</v>
      </c>
      <c r="I71" s="27">
        <f t="shared" si="3"/>
        <v>698.5456239878116</v>
      </c>
      <c r="J71" s="27">
        <f t="shared" si="4"/>
        <v>744.8294239878117</v>
      </c>
      <c r="K71" s="27">
        <f t="shared" si="0"/>
        <v>726.0523239878116</v>
      </c>
      <c r="L71" s="28">
        <f t="shared" si="1"/>
        <v>735.4408739878116</v>
      </c>
      <c r="M71" s="29">
        <v>19</v>
      </c>
      <c r="N71" s="29">
        <v>59.9</v>
      </c>
      <c r="O71" s="30">
        <v>0.591</v>
      </c>
      <c r="P71">
        <f t="shared" si="5"/>
        <v>50.099999999999994</v>
      </c>
      <c r="Q71" s="30">
        <v>2.363</v>
      </c>
      <c r="T71" s="31">
        <v>0.016</v>
      </c>
      <c r="U71" s="28">
        <v>735.4408739878116</v>
      </c>
    </row>
    <row r="72" spans="1:21" ht="12.75">
      <c r="A72" s="1">
        <v>36335</v>
      </c>
      <c r="B72" s="24">
        <v>175</v>
      </c>
      <c r="C72" s="2">
        <v>0.649768531</v>
      </c>
      <c r="D72" s="23">
        <v>0.649768531</v>
      </c>
      <c r="E72" s="4">
        <v>622</v>
      </c>
      <c r="F72" s="25">
        <v>0</v>
      </c>
      <c r="G72" s="26">
        <v>973.2</v>
      </c>
      <c r="H72" s="29">
        <f t="shared" si="2"/>
        <v>929.2</v>
      </c>
      <c r="I72" s="27">
        <f t="shared" si="3"/>
        <v>719.0745624335091</v>
      </c>
      <c r="J72" s="27">
        <f t="shared" si="4"/>
        <v>765.3583624335091</v>
      </c>
      <c r="K72" s="27">
        <f t="shared" si="0"/>
        <v>746.5812624335091</v>
      </c>
      <c r="L72" s="28">
        <f t="shared" si="1"/>
        <v>755.9698124335091</v>
      </c>
      <c r="M72" s="29">
        <v>18.8</v>
      </c>
      <c r="N72" s="29">
        <v>60.2</v>
      </c>
      <c r="O72" s="30">
        <v>0.609</v>
      </c>
      <c r="P72">
        <f t="shared" si="5"/>
        <v>51.9</v>
      </c>
      <c r="Q72" s="30">
        <v>2.144</v>
      </c>
      <c r="T72" s="31">
        <v>0.014</v>
      </c>
      <c r="U72" s="28">
        <v>755.9698124335091</v>
      </c>
    </row>
    <row r="73" spans="1:21" ht="12.75">
      <c r="A73" s="1">
        <v>36335</v>
      </c>
      <c r="B73" s="24">
        <v>175</v>
      </c>
      <c r="C73" s="2">
        <v>0.649884284</v>
      </c>
      <c r="D73" s="23">
        <v>0.649884284</v>
      </c>
      <c r="E73" s="4">
        <v>632</v>
      </c>
      <c r="F73" s="25">
        <v>0</v>
      </c>
      <c r="G73" s="26">
        <v>972.4</v>
      </c>
      <c r="H73" s="29">
        <f t="shared" si="2"/>
        <v>928.4</v>
      </c>
      <c r="I73" s="27">
        <f t="shared" si="3"/>
        <v>726.2269757714765</v>
      </c>
      <c r="J73" s="27">
        <f t="shared" si="4"/>
        <v>772.5107757714766</v>
      </c>
      <c r="K73" s="27">
        <f aca="true" t="shared" si="6" ref="K73:K136">(I73+27.5067)</f>
        <v>753.7336757714766</v>
      </c>
      <c r="L73" s="28">
        <f aca="true" t="shared" si="7" ref="L73:L136">AVERAGE(J73:K73)</f>
        <v>763.1222257714766</v>
      </c>
      <c r="M73" s="29">
        <v>18.9</v>
      </c>
      <c r="N73" s="29">
        <v>60</v>
      </c>
      <c r="O73" s="30">
        <v>0.609</v>
      </c>
      <c r="P73">
        <f t="shared" si="5"/>
        <v>51.9</v>
      </c>
      <c r="Q73" s="30">
        <v>2.104</v>
      </c>
      <c r="T73" s="31">
        <v>0.013</v>
      </c>
      <c r="U73" s="28">
        <v>763.1222257714766</v>
      </c>
    </row>
    <row r="74" spans="1:21" ht="12.75">
      <c r="A74" s="1">
        <v>36335</v>
      </c>
      <c r="B74" s="24">
        <v>175</v>
      </c>
      <c r="C74" s="2">
        <v>0.649999976</v>
      </c>
      <c r="D74" s="23">
        <v>0.649999976</v>
      </c>
      <c r="E74" s="4">
        <v>642</v>
      </c>
      <c r="F74" s="25">
        <v>0</v>
      </c>
      <c r="G74" s="26">
        <v>971.4</v>
      </c>
      <c r="H74" s="29">
        <f aca="true" t="shared" si="8" ref="H74:H137">(G74-44)</f>
        <v>927.4</v>
      </c>
      <c r="I74" s="27">
        <f aca="true" t="shared" si="9" ref="I74:I137">(8303.951372*LN(1013.25/H74))</f>
        <v>735.1761644509827</v>
      </c>
      <c r="J74" s="27">
        <f aca="true" t="shared" si="10" ref="J74:J137">(I74+46.2838)</f>
        <v>781.4599644509827</v>
      </c>
      <c r="K74" s="27">
        <f t="shared" si="6"/>
        <v>762.6828644509827</v>
      </c>
      <c r="L74" s="28">
        <f t="shared" si="7"/>
        <v>772.0714144509827</v>
      </c>
      <c r="M74" s="29">
        <v>19</v>
      </c>
      <c r="N74" s="29">
        <v>59.5</v>
      </c>
      <c r="O74" s="30">
        <v>0.615</v>
      </c>
      <c r="P74">
        <f aca="true" t="shared" si="11" ref="P74:P137">((O74*100)-9)</f>
        <v>52.5</v>
      </c>
      <c r="Q74" s="30">
        <v>2.621</v>
      </c>
      <c r="T74" s="31">
        <v>0.015</v>
      </c>
      <c r="U74" s="28">
        <v>772.0714144509827</v>
      </c>
    </row>
    <row r="75" spans="1:21" ht="12.75">
      <c r="A75" s="1">
        <v>36335</v>
      </c>
      <c r="B75" s="24">
        <v>175</v>
      </c>
      <c r="C75" s="2">
        <v>0.650115728</v>
      </c>
      <c r="D75" s="23">
        <v>0.650115728</v>
      </c>
      <c r="E75" s="4">
        <v>652</v>
      </c>
      <c r="F75" s="25">
        <v>0</v>
      </c>
      <c r="G75" s="26">
        <v>971.1</v>
      </c>
      <c r="H75" s="29">
        <f t="shared" si="8"/>
        <v>927.1</v>
      </c>
      <c r="I75" s="27">
        <f t="shared" si="9"/>
        <v>737.8628028261022</v>
      </c>
      <c r="J75" s="27">
        <f t="shared" si="10"/>
        <v>784.1466028261023</v>
      </c>
      <c r="K75" s="27">
        <f t="shared" si="6"/>
        <v>765.3695028261022</v>
      </c>
      <c r="L75" s="28">
        <f t="shared" si="7"/>
        <v>774.7580528261022</v>
      </c>
      <c r="M75" s="29">
        <v>19</v>
      </c>
      <c r="N75" s="29">
        <v>59.5</v>
      </c>
      <c r="O75" s="30">
        <v>0.62</v>
      </c>
      <c r="P75">
        <f t="shared" si="11"/>
        <v>53</v>
      </c>
      <c r="Q75" s="30">
        <v>2.207</v>
      </c>
      <c r="T75" s="31">
        <v>0.014</v>
      </c>
      <c r="U75" s="28">
        <v>774.7580528261022</v>
      </c>
    </row>
    <row r="76" spans="1:21" ht="12.75">
      <c r="A76" s="1">
        <v>36335</v>
      </c>
      <c r="B76" s="24">
        <v>175</v>
      </c>
      <c r="C76" s="2">
        <v>0.650231481</v>
      </c>
      <c r="D76" s="23">
        <v>0.650231481</v>
      </c>
      <c r="E76" s="4">
        <v>662</v>
      </c>
      <c r="F76" s="25">
        <v>0</v>
      </c>
      <c r="G76" s="26">
        <v>971.3</v>
      </c>
      <c r="H76" s="29">
        <f t="shared" si="8"/>
        <v>927.3</v>
      </c>
      <c r="I76" s="27">
        <f t="shared" si="9"/>
        <v>736.071613998623</v>
      </c>
      <c r="J76" s="27">
        <f t="shared" si="10"/>
        <v>782.355413998623</v>
      </c>
      <c r="K76" s="27">
        <f t="shared" si="6"/>
        <v>763.578313998623</v>
      </c>
      <c r="L76" s="28">
        <f t="shared" si="7"/>
        <v>772.966863998623</v>
      </c>
      <c r="M76" s="29">
        <v>19.1</v>
      </c>
      <c r="N76" s="29">
        <v>59.7</v>
      </c>
      <c r="O76" s="30">
        <v>0.619</v>
      </c>
      <c r="P76">
        <f t="shared" si="11"/>
        <v>52.9</v>
      </c>
      <c r="Q76" s="30">
        <v>2.331</v>
      </c>
      <c r="T76" s="31">
        <v>0.016</v>
      </c>
      <c r="U76" s="28">
        <v>772.966863998623</v>
      </c>
    </row>
    <row r="77" spans="1:21" ht="12.75">
      <c r="A77" s="1">
        <v>36335</v>
      </c>
      <c r="B77" s="24">
        <v>175</v>
      </c>
      <c r="C77" s="2">
        <v>0.650347233</v>
      </c>
      <c r="D77" s="23">
        <v>0.650347233</v>
      </c>
      <c r="E77" s="4">
        <v>672</v>
      </c>
      <c r="F77" s="25">
        <v>0</v>
      </c>
      <c r="G77" s="26">
        <v>971.3</v>
      </c>
      <c r="H77" s="29">
        <f t="shared" si="8"/>
        <v>927.3</v>
      </c>
      <c r="I77" s="27">
        <f t="shared" si="9"/>
        <v>736.071613998623</v>
      </c>
      <c r="J77" s="27">
        <f t="shared" si="10"/>
        <v>782.355413998623</v>
      </c>
      <c r="K77" s="27">
        <f t="shared" si="6"/>
        <v>763.578313998623</v>
      </c>
      <c r="L77" s="28">
        <f t="shared" si="7"/>
        <v>772.966863998623</v>
      </c>
      <c r="M77" s="29">
        <v>19.2</v>
      </c>
      <c r="N77" s="29">
        <v>59.7</v>
      </c>
      <c r="O77" s="30">
        <v>0.611</v>
      </c>
      <c r="P77">
        <f t="shared" si="11"/>
        <v>52.1</v>
      </c>
      <c r="Q77" s="30">
        <v>2.449</v>
      </c>
      <c r="T77" s="31">
        <v>12.36</v>
      </c>
      <c r="U77" s="28">
        <v>772.966863998623</v>
      </c>
    </row>
    <row r="78" spans="1:21" ht="12.75">
      <c r="A78" s="1">
        <v>36335</v>
      </c>
      <c r="B78" s="24">
        <v>175</v>
      </c>
      <c r="C78" s="2">
        <v>0.650462985</v>
      </c>
      <c r="D78" s="23">
        <v>0.650462985</v>
      </c>
      <c r="E78" s="4">
        <v>682</v>
      </c>
      <c r="F78" s="25">
        <v>0</v>
      </c>
      <c r="G78" s="26">
        <v>971</v>
      </c>
      <c r="H78" s="29">
        <f t="shared" si="8"/>
        <v>927</v>
      </c>
      <c r="I78" s="27">
        <f t="shared" si="9"/>
        <v>738.7585421476118</v>
      </c>
      <c r="J78" s="27">
        <f t="shared" si="10"/>
        <v>785.0423421476119</v>
      </c>
      <c r="K78" s="27">
        <f t="shared" si="6"/>
        <v>766.2652421476118</v>
      </c>
      <c r="L78" s="28">
        <f t="shared" si="7"/>
        <v>775.6537921476119</v>
      </c>
      <c r="M78" s="29">
        <v>19.2</v>
      </c>
      <c r="N78" s="29">
        <v>59.3</v>
      </c>
      <c r="O78" s="30">
        <v>0.621</v>
      </c>
      <c r="P78">
        <f t="shared" si="11"/>
        <v>53.1</v>
      </c>
      <c r="Q78" s="30">
        <v>2.256</v>
      </c>
      <c r="T78" s="31">
        <v>12.838</v>
      </c>
      <c r="U78" s="28">
        <v>775.6537921476119</v>
      </c>
    </row>
    <row r="79" spans="1:21" ht="12.75">
      <c r="A79" s="1">
        <v>36335</v>
      </c>
      <c r="B79" s="24">
        <v>175</v>
      </c>
      <c r="C79" s="2">
        <v>0.650578678</v>
      </c>
      <c r="D79" s="23">
        <v>0.650578678</v>
      </c>
      <c r="E79" s="4">
        <v>692</v>
      </c>
      <c r="F79" s="25">
        <v>0</v>
      </c>
      <c r="G79" s="26">
        <v>971.2</v>
      </c>
      <c r="H79" s="29">
        <f t="shared" si="8"/>
        <v>927.2</v>
      </c>
      <c r="I79" s="27">
        <f t="shared" si="9"/>
        <v>736.9671601167197</v>
      </c>
      <c r="J79" s="27">
        <f t="shared" si="10"/>
        <v>783.2509601167197</v>
      </c>
      <c r="K79" s="27">
        <f t="shared" si="6"/>
        <v>764.4738601167197</v>
      </c>
      <c r="L79" s="28">
        <f t="shared" si="7"/>
        <v>773.8624101167197</v>
      </c>
      <c r="M79" s="29">
        <v>19.3</v>
      </c>
      <c r="N79" s="29">
        <v>58.8</v>
      </c>
      <c r="O79" s="30">
        <v>0.598</v>
      </c>
      <c r="P79">
        <f t="shared" si="11"/>
        <v>50.8</v>
      </c>
      <c r="Q79" s="30">
        <v>2.246</v>
      </c>
      <c r="T79" s="31">
        <v>13.006</v>
      </c>
      <c r="U79" s="28">
        <v>773.8624101167197</v>
      </c>
    </row>
    <row r="80" spans="1:21" ht="12.75">
      <c r="A80" s="1">
        <v>36335</v>
      </c>
      <c r="B80" s="24">
        <v>175</v>
      </c>
      <c r="C80" s="2">
        <v>0.65069443</v>
      </c>
      <c r="D80" s="23">
        <v>0.65069443</v>
      </c>
      <c r="E80" s="4">
        <v>702</v>
      </c>
      <c r="F80" s="25">
        <v>0</v>
      </c>
      <c r="G80" s="26">
        <v>971.4</v>
      </c>
      <c r="H80" s="29">
        <f t="shared" si="8"/>
        <v>927.4</v>
      </c>
      <c r="I80" s="27">
        <f t="shared" si="9"/>
        <v>735.1761644509827</v>
      </c>
      <c r="J80" s="27">
        <f t="shared" si="10"/>
        <v>781.4599644509827</v>
      </c>
      <c r="K80" s="27">
        <f t="shared" si="6"/>
        <v>762.6828644509827</v>
      </c>
      <c r="L80" s="28">
        <f t="shared" si="7"/>
        <v>772.0714144509827</v>
      </c>
      <c r="M80" s="29">
        <v>19.4</v>
      </c>
      <c r="N80" s="29">
        <v>58.4</v>
      </c>
      <c r="O80" s="30">
        <v>0.605</v>
      </c>
      <c r="P80">
        <f t="shared" si="11"/>
        <v>51.5</v>
      </c>
      <c r="Q80" s="30">
        <v>2.521</v>
      </c>
      <c r="T80" s="31">
        <v>13.014</v>
      </c>
      <c r="U80" s="28">
        <v>772.0714144509827</v>
      </c>
    </row>
    <row r="81" spans="1:21" ht="12.75">
      <c r="A81" s="1">
        <v>36335</v>
      </c>
      <c r="B81" s="24">
        <v>175</v>
      </c>
      <c r="C81" s="2">
        <v>0.650810182</v>
      </c>
      <c r="D81" s="23">
        <v>0.650810182</v>
      </c>
      <c r="E81" s="4">
        <v>712</v>
      </c>
      <c r="F81" s="25">
        <v>0</v>
      </c>
      <c r="G81" s="26">
        <v>971.7</v>
      </c>
      <c r="H81" s="29">
        <f t="shared" si="8"/>
        <v>927.7</v>
      </c>
      <c r="I81" s="27">
        <f t="shared" si="9"/>
        <v>732.4903950225771</v>
      </c>
      <c r="J81" s="27">
        <f t="shared" si="10"/>
        <v>778.7741950225771</v>
      </c>
      <c r="K81" s="27">
        <f t="shared" si="6"/>
        <v>759.9970950225771</v>
      </c>
      <c r="L81" s="28">
        <f t="shared" si="7"/>
        <v>769.3856450225771</v>
      </c>
      <c r="M81" s="29">
        <v>19.5</v>
      </c>
      <c r="N81" s="29">
        <v>57.5</v>
      </c>
      <c r="O81" s="30">
        <v>0.598</v>
      </c>
      <c r="P81">
        <f t="shared" si="11"/>
        <v>50.8</v>
      </c>
      <c r="Q81" s="30">
        <v>2.285</v>
      </c>
      <c r="T81" s="31">
        <v>13.021</v>
      </c>
      <c r="U81" s="28">
        <v>769.3856450225771</v>
      </c>
    </row>
    <row r="82" spans="1:21" ht="12.75">
      <c r="A82" s="1">
        <v>36335</v>
      </c>
      <c r="B82" s="24">
        <v>175</v>
      </c>
      <c r="C82" s="2">
        <v>0.650925934</v>
      </c>
      <c r="D82" s="23">
        <v>0.650925934</v>
      </c>
      <c r="E82" s="4">
        <v>722</v>
      </c>
      <c r="F82" s="25">
        <v>0</v>
      </c>
      <c r="G82" s="26">
        <v>971.8</v>
      </c>
      <c r="H82" s="29">
        <f t="shared" si="8"/>
        <v>927.8</v>
      </c>
      <c r="I82" s="27">
        <f t="shared" si="9"/>
        <v>731.5953315485782</v>
      </c>
      <c r="J82" s="27">
        <f t="shared" si="10"/>
        <v>777.8791315485782</v>
      </c>
      <c r="K82" s="27">
        <f t="shared" si="6"/>
        <v>759.1020315485782</v>
      </c>
      <c r="L82" s="28">
        <f t="shared" si="7"/>
        <v>768.4905815485782</v>
      </c>
      <c r="M82" s="29">
        <v>19.4</v>
      </c>
      <c r="N82" s="29">
        <v>57.3</v>
      </c>
      <c r="O82" s="30">
        <v>0.594</v>
      </c>
      <c r="P82">
        <f t="shared" si="11"/>
        <v>50.4</v>
      </c>
      <c r="Q82" s="30">
        <v>2.611</v>
      </c>
      <c r="T82" s="31">
        <v>12.866</v>
      </c>
      <c r="U82" s="28">
        <v>768.4905815485782</v>
      </c>
    </row>
    <row r="83" spans="1:21" ht="12.75">
      <c r="A83" s="1">
        <v>36335</v>
      </c>
      <c r="B83" s="24">
        <v>175</v>
      </c>
      <c r="C83" s="2">
        <v>0.651041687</v>
      </c>
      <c r="D83" s="23">
        <v>0.651041687</v>
      </c>
      <c r="E83" s="4">
        <v>732</v>
      </c>
      <c r="F83" s="25">
        <v>0</v>
      </c>
      <c r="G83" s="26">
        <v>971.4</v>
      </c>
      <c r="H83" s="29">
        <f t="shared" si="8"/>
        <v>927.4</v>
      </c>
      <c r="I83" s="27">
        <f t="shared" si="9"/>
        <v>735.1761644509827</v>
      </c>
      <c r="J83" s="27">
        <f t="shared" si="10"/>
        <v>781.4599644509827</v>
      </c>
      <c r="K83" s="27">
        <f t="shared" si="6"/>
        <v>762.6828644509827</v>
      </c>
      <c r="L83" s="28">
        <f t="shared" si="7"/>
        <v>772.0714144509827</v>
      </c>
      <c r="M83" s="29">
        <v>19.4</v>
      </c>
      <c r="N83" s="29">
        <v>57.3</v>
      </c>
      <c r="O83" s="30">
        <v>0.615</v>
      </c>
      <c r="P83">
        <f t="shared" si="11"/>
        <v>52.5</v>
      </c>
      <c r="Q83" s="30">
        <v>2.611</v>
      </c>
      <c r="T83" s="31">
        <v>12.441</v>
      </c>
      <c r="U83" s="28">
        <v>772.0714144509827</v>
      </c>
    </row>
    <row r="84" spans="1:21" ht="12.75">
      <c r="A84" s="1">
        <v>36335</v>
      </c>
      <c r="B84" s="24">
        <v>175</v>
      </c>
      <c r="C84" s="2">
        <v>0.651157379</v>
      </c>
      <c r="D84" s="23">
        <v>0.651157379</v>
      </c>
      <c r="E84" s="4">
        <v>742</v>
      </c>
      <c r="F84" s="25">
        <v>0</v>
      </c>
      <c r="G84" s="26">
        <v>971.6</v>
      </c>
      <c r="H84" s="29">
        <f t="shared" si="8"/>
        <v>927.6</v>
      </c>
      <c r="I84" s="27">
        <f t="shared" si="9"/>
        <v>733.3855549837747</v>
      </c>
      <c r="J84" s="27">
        <f t="shared" si="10"/>
        <v>779.6693549837747</v>
      </c>
      <c r="K84" s="27">
        <f t="shared" si="6"/>
        <v>760.8922549837747</v>
      </c>
      <c r="L84" s="28">
        <f t="shared" si="7"/>
        <v>770.2808049837747</v>
      </c>
      <c r="M84" s="29">
        <v>19.4</v>
      </c>
      <c r="N84" s="29">
        <v>57.8</v>
      </c>
      <c r="O84" s="30">
        <v>0.604</v>
      </c>
      <c r="P84">
        <f t="shared" si="11"/>
        <v>51.4</v>
      </c>
      <c r="Q84" s="30">
        <v>2.631</v>
      </c>
      <c r="T84" s="31">
        <v>12.049</v>
      </c>
      <c r="U84" s="28">
        <v>770.2808049837747</v>
      </c>
    </row>
    <row r="85" spans="1:21" ht="12.75">
      <c r="A85" s="1">
        <v>36335</v>
      </c>
      <c r="B85" s="24">
        <v>175</v>
      </c>
      <c r="C85" s="2">
        <v>0.651273131</v>
      </c>
      <c r="D85" s="23">
        <v>0.651273131</v>
      </c>
      <c r="E85" s="4">
        <v>752</v>
      </c>
      <c r="F85" s="25">
        <v>0</v>
      </c>
      <c r="G85" s="26">
        <v>971.9</v>
      </c>
      <c r="H85" s="29">
        <f t="shared" si="8"/>
        <v>927.9</v>
      </c>
      <c r="I85" s="27">
        <f t="shared" si="9"/>
        <v>730.7003645409758</v>
      </c>
      <c r="J85" s="27">
        <f t="shared" si="10"/>
        <v>776.9841645409758</v>
      </c>
      <c r="K85" s="27">
        <f t="shared" si="6"/>
        <v>758.2070645409758</v>
      </c>
      <c r="L85" s="28">
        <f t="shared" si="7"/>
        <v>767.5956145409758</v>
      </c>
      <c r="M85" s="29">
        <v>19.4</v>
      </c>
      <c r="N85" s="29">
        <v>57.6</v>
      </c>
      <c r="O85" s="30">
        <v>0.606</v>
      </c>
      <c r="P85">
        <f t="shared" si="11"/>
        <v>51.6</v>
      </c>
      <c r="Q85" s="30">
        <v>2.997</v>
      </c>
      <c r="T85" s="31">
        <v>11.883</v>
      </c>
      <c r="U85" s="28">
        <v>767.5956145409758</v>
      </c>
    </row>
    <row r="86" spans="1:21" ht="12.75">
      <c r="A86" s="1">
        <v>36335</v>
      </c>
      <c r="B86" s="24">
        <v>175</v>
      </c>
      <c r="C86" s="2">
        <v>0.651388884</v>
      </c>
      <c r="D86" s="23">
        <v>0.651388884</v>
      </c>
      <c r="E86" s="4">
        <v>762</v>
      </c>
      <c r="F86" s="25">
        <v>0</v>
      </c>
      <c r="G86" s="26">
        <v>971.6</v>
      </c>
      <c r="H86" s="29">
        <f t="shared" si="8"/>
        <v>927.6</v>
      </c>
      <c r="I86" s="27">
        <f t="shared" si="9"/>
        <v>733.3855549837747</v>
      </c>
      <c r="J86" s="27">
        <f t="shared" si="10"/>
        <v>779.6693549837747</v>
      </c>
      <c r="K86" s="27">
        <f t="shared" si="6"/>
        <v>760.8922549837747</v>
      </c>
      <c r="L86" s="28">
        <f t="shared" si="7"/>
        <v>770.2808049837747</v>
      </c>
      <c r="M86" s="29">
        <v>19.3</v>
      </c>
      <c r="N86" s="29">
        <v>58</v>
      </c>
      <c r="O86" s="30">
        <v>0.613</v>
      </c>
      <c r="P86">
        <f t="shared" si="11"/>
        <v>52.3</v>
      </c>
      <c r="Q86" s="30">
        <v>2.696</v>
      </c>
      <c r="T86" s="31">
        <v>12.075</v>
      </c>
      <c r="U86" s="28">
        <v>770.2808049837747</v>
      </c>
    </row>
    <row r="87" spans="1:21" ht="12.75">
      <c r="A87" s="1">
        <v>36335</v>
      </c>
      <c r="B87" s="24">
        <v>175</v>
      </c>
      <c r="C87" s="2">
        <v>0.651504636</v>
      </c>
      <c r="D87" s="23">
        <v>0.651504636</v>
      </c>
      <c r="E87" s="4">
        <v>772</v>
      </c>
      <c r="F87" s="25">
        <v>0</v>
      </c>
      <c r="G87" s="26">
        <v>972.7</v>
      </c>
      <c r="H87" s="29">
        <f t="shared" si="8"/>
        <v>928.7</v>
      </c>
      <c r="I87" s="27">
        <f t="shared" si="9"/>
        <v>723.5440987769479</v>
      </c>
      <c r="J87" s="27">
        <f t="shared" si="10"/>
        <v>769.8278987769479</v>
      </c>
      <c r="K87" s="27">
        <f t="shared" si="6"/>
        <v>751.0507987769479</v>
      </c>
      <c r="L87" s="28">
        <f t="shared" si="7"/>
        <v>760.4393487769479</v>
      </c>
      <c r="M87" s="29">
        <v>19.2</v>
      </c>
      <c r="N87" s="29">
        <v>58.2</v>
      </c>
      <c r="O87" s="30">
        <v>0.574</v>
      </c>
      <c r="P87">
        <f t="shared" si="11"/>
        <v>48.4</v>
      </c>
      <c r="Q87" s="30">
        <v>2.877</v>
      </c>
      <c r="R87" s="24">
        <v>67.162</v>
      </c>
      <c r="S87" s="24">
        <f aca="true" t="shared" si="12" ref="S87:S122">AVERAGE(R82:R87)</f>
        <v>67.162</v>
      </c>
      <c r="T87" s="31">
        <v>12.648</v>
      </c>
      <c r="U87" s="28">
        <v>760.4393487769479</v>
      </c>
    </row>
    <row r="88" spans="1:21" ht="12.75">
      <c r="A88" s="1">
        <v>36335</v>
      </c>
      <c r="B88" s="24">
        <v>175</v>
      </c>
      <c r="C88" s="2">
        <v>0.651620388</v>
      </c>
      <c r="D88" s="23">
        <v>0.651620388</v>
      </c>
      <c r="E88" s="4">
        <v>782</v>
      </c>
      <c r="F88" s="25">
        <v>0</v>
      </c>
      <c r="G88" s="26">
        <v>974.2</v>
      </c>
      <c r="H88" s="29">
        <f t="shared" si="8"/>
        <v>930.2</v>
      </c>
      <c r="I88" s="27">
        <f t="shared" si="9"/>
        <v>710.1427003569207</v>
      </c>
      <c r="J88" s="27">
        <f t="shared" si="10"/>
        <v>756.4265003569208</v>
      </c>
      <c r="K88" s="27">
        <f t="shared" si="6"/>
        <v>737.6494003569208</v>
      </c>
      <c r="L88" s="28">
        <f t="shared" si="7"/>
        <v>747.0379503569208</v>
      </c>
      <c r="M88" s="29">
        <v>19.2</v>
      </c>
      <c r="N88" s="29">
        <v>57.7</v>
      </c>
      <c r="O88" s="30">
        <v>0.594</v>
      </c>
      <c r="P88">
        <f t="shared" si="11"/>
        <v>50.4</v>
      </c>
      <c r="Q88" s="30">
        <v>2.936</v>
      </c>
      <c r="R88" s="24">
        <v>66.749</v>
      </c>
      <c r="S88" s="24">
        <f t="shared" si="12"/>
        <v>66.9555</v>
      </c>
      <c r="T88" s="31">
        <v>12.982</v>
      </c>
      <c r="U88" s="28">
        <v>747.0379503569208</v>
      </c>
    </row>
    <row r="89" spans="1:21" ht="12.75">
      <c r="A89" s="1">
        <v>36335</v>
      </c>
      <c r="B89" s="24">
        <v>175</v>
      </c>
      <c r="C89" s="2">
        <v>0.65173614</v>
      </c>
      <c r="D89" s="23">
        <v>0.65173614</v>
      </c>
      <c r="E89" s="4">
        <v>792</v>
      </c>
      <c r="F89" s="25">
        <v>0</v>
      </c>
      <c r="G89" s="26">
        <v>974.5</v>
      </c>
      <c r="H89" s="29">
        <f t="shared" si="8"/>
        <v>930.5</v>
      </c>
      <c r="I89" s="27">
        <f t="shared" si="9"/>
        <v>707.465014074138</v>
      </c>
      <c r="J89" s="27">
        <f t="shared" si="10"/>
        <v>753.7488140741381</v>
      </c>
      <c r="K89" s="27">
        <f t="shared" si="6"/>
        <v>734.971714074138</v>
      </c>
      <c r="L89" s="28">
        <f t="shared" si="7"/>
        <v>744.3602640741381</v>
      </c>
      <c r="M89" s="29">
        <v>19.3</v>
      </c>
      <c r="N89" s="29">
        <v>57.1</v>
      </c>
      <c r="O89" s="30">
        <v>0.594</v>
      </c>
      <c r="P89">
        <f t="shared" si="11"/>
        <v>50.4</v>
      </c>
      <c r="Q89" s="30">
        <v>2.746</v>
      </c>
      <c r="R89" s="24">
        <v>150.29</v>
      </c>
      <c r="S89" s="24">
        <f t="shared" si="12"/>
        <v>94.73366666666668</v>
      </c>
      <c r="T89" s="31">
        <v>13.051</v>
      </c>
      <c r="U89" s="28">
        <v>744.3602640741381</v>
      </c>
    </row>
    <row r="90" spans="1:21" ht="12.75">
      <c r="A90" s="1">
        <v>36335</v>
      </c>
      <c r="B90" s="24">
        <v>175</v>
      </c>
      <c r="C90" s="2">
        <v>0.651851833</v>
      </c>
      <c r="D90" s="23">
        <v>0.651851833</v>
      </c>
      <c r="E90" s="4">
        <v>802</v>
      </c>
      <c r="F90" s="25">
        <v>0</v>
      </c>
      <c r="G90" s="26">
        <v>974.9</v>
      </c>
      <c r="H90" s="29">
        <f t="shared" si="8"/>
        <v>930.9</v>
      </c>
      <c r="I90" s="27">
        <f t="shared" si="9"/>
        <v>703.8961083043656</v>
      </c>
      <c r="J90" s="27">
        <f t="shared" si="10"/>
        <v>750.1799083043657</v>
      </c>
      <c r="K90" s="27">
        <f t="shared" si="6"/>
        <v>731.4028083043656</v>
      </c>
      <c r="L90" s="28">
        <f t="shared" si="7"/>
        <v>740.7913583043656</v>
      </c>
      <c r="M90" s="29">
        <v>19.4</v>
      </c>
      <c r="N90" s="29">
        <v>57.9</v>
      </c>
      <c r="O90" s="30">
        <v>0.603</v>
      </c>
      <c r="P90">
        <f t="shared" si="11"/>
        <v>51.3</v>
      </c>
      <c r="Q90" s="30">
        <v>2.876</v>
      </c>
      <c r="R90" s="24">
        <v>86.786</v>
      </c>
      <c r="S90" s="24">
        <f t="shared" si="12"/>
        <v>92.74675</v>
      </c>
      <c r="T90" s="31">
        <v>13.04</v>
      </c>
      <c r="U90" s="28">
        <v>740.7913583043656</v>
      </c>
    </row>
    <row r="91" spans="1:21" ht="12.75">
      <c r="A91" s="1">
        <v>36335</v>
      </c>
      <c r="B91" s="24">
        <v>175</v>
      </c>
      <c r="C91" s="2">
        <v>0.651967585</v>
      </c>
      <c r="D91" s="23">
        <v>0.651967585</v>
      </c>
      <c r="E91" s="4">
        <v>812</v>
      </c>
      <c r="F91" s="25">
        <v>0</v>
      </c>
      <c r="G91" s="26">
        <v>975.8</v>
      </c>
      <c r="H91" s="29">
        <f t="shared" si="8"/>
        <v>931.8</v>
      </c>
      <c r="I91" s="27">
        <f t="shared" si="9"/>
        <v>695.8716740783766</v>
      </c>
      <c r="J91" s="27">
        <f t="shared" si="10"/>
        <v>742.1554740783766</v>
      </c>
      <c r="K91" s="27">
        <f t="shared" si="6"/>
        <v>723.3783740783766</v>
      </c>
      <c r="L91" s="28">
        <f t="shared" si="7"/>
        <v>732.7669240783766</v>
      </c>
      <c r="M91" s="29">
        <v>19.5</v>
      </c>
      <c r="N91" s="29">
        <v>57.4</v>
      </c>
      <c r="O91" s="30">
        <v>0.599</v>
      </c>
      <c r="P91">
        <f t="shared" si="11"/>
        <v>50.9</v>
      </c>
      <c r="Q91" s="30">
        <v>2.936</v>
      </c>
      <c r="R91" s="24">
        <v>128.327</v>
      </c>
      <c r="S91" s="24">
        <f t="shared" si="12"/>
        <v>99.86280000000001</v>
      </c>
      <c r="T91" s="31">
        <v>12.883</v>
      </c>
      <c r="U91" s="28">
        <v>732.7669240783766</v>
      </c>
    </row>
    <row r="92" spans="1:21" ht="12.75">
      <c r="A92" s="1">
        <v>36335</v>
      </c>
      <c r="B92" s="24">
        <v>175</v>
      </c>
      <c r="C92" s="2">
        <v>0.652083337</v>
      </c>
      <c r="D92" s="23">
        <v>0.652083337</v>
      </c>
      <c r="E92" s="4">
        <v>822</v>
      </c>
      <c r="F92" s="25">
        <v>0</v>
      </c>
      <c r="G92" s="26">
        <v>975.4</v>
      </c>
      <c r="H92" s="29">
        <f t="shared" si="8"/>
        <v>931.4</v>
      </c>
      <c r="I92" s="27">
        <f t="shared" si="9"/>
        <v>699.4371320000486</v>
      </c>
      <c r="J92" s="27">
        <f t="shared" si="10"/>
        <v>745.7209320000486</v>
      </c>
      <c r="K92" s="27">
        <f t="shared" si="6"/>
        <v>726.9438320000486</v>
      </c>
      <c r="L92" s="28">
        <f t="shared" si="7"/>
        <v>736.3323820000486</v>
      </c>
      <c r="M92" s="29">
        <v>19.3</v>
      </c>
      <c r="N92" s="29">
        <v>57.4</v>
      </c>
      <c r="O92" s="30">
        <v>0.606</v>
      </c>
      <c r="P92">
        <f t="shared" si="11"/>
        <v>51.6</v>
      </c>
      <c r="Q92" s="30">
        <v>2.887</v>
      </c>
      <c r="R92" s="24">
        <v>127.914</v>
      </c>
      <c r="S92" s="24">
        <f t="shared" si="12"/>
        <v>104.53800000000001</v>
      </c>
      <c r="T92" s="31">
        <v>12.622</v>
      </c>
      <c r="U92" s="28">
        <v>736.3323820000486</v>
      </c>
    </row>
    <row r="93" spans="1:21" ht="12.75">
      <c r="A93" s="1">
        <v>36335</v>
      </c>
      <c r="B93" s="24">
        <v>175</v>
      </c>
      <c r="C93" s="2">
        <v>0.65219909</v>
      </c>
      <c r="D93" s="23">
        <v>0.65219909</v>
      </c>
      <c r="E93" s="4">
        <v>832</v>
      </c>
      <c r="F93" s="25">
        <v>0</v>
      </c>
      <c r="G93" s="26">
        <v>974.5</v>
      </c>
      <c r="H93" s="29">
        <f t="shared" si="8"/>
        <v>930.5</v>
      </c>
      <c r="I93" s="27">
        <f t="shared" si="9"/>
        <v>707.465014074138</v>
      </c>
      <c r="J93" s="27">
        <f t="shared" si="10"/>
        <v>753.7488140741381</v>
      </c>
      <c r="K93" s="27">
        <f t="shared" si="6"/>
        <v>734.971714074138</v>
      </c>
      <c r="L93" s="28">
        <f t="shared" si="7"/>
        <v>744.3602640741381</v>
      </c>
      <c r="M93" s="29">
        <v>19.3</v>
      </c>
      <c r="N93" s="29">
        <v>57</v>
      </c>
      <c r="O93" s="30">
        <v>0.614</v>
      </c>
      <c r="P93">
        <f t="shared" si="11"/>
        <v>52.4</v>
      </c>
      <c r="Q93" s="30">
        <v>3.116</v>
      </c>
      <c r="R93" s="24">
        <v>85.455</v>
      </c>
      <c r="S93" s="24">
        <f t="shared" si="12"/>
        <v>107.58683333333335</v>
      </c>
      <c r="T93" s="31">
        <v>12.197</v>
      </c>
      <c r="U93" s="28">
        <v>744.3602640741381</v>
      </c>
    </row>
    <row r="94" spans="1:21" ht="12.75">
      <c r="A94" s="1">
        <v>36335</v>
      </c>
      <c r="B94" s="24">
        <v>175</v>
      </c>
      <c r="C94" s="2">
        <v>0.652314842</v>
      </c>
      <c r="D94" s="23">
        <v>0.652314842</v>
      </c>
      <c r="E94" s="4">
        <v>842</v>
      </c>
      <c r="F94" s="25">
        <v>0</v>
      </c>
      <c r="G94" s="26">
        <v>973.7</v>
      </c>
      <c r="H94" s="29">
        <f t="shared" si="8"/>
        <v>929.7</v>
      </c>
      <c r="I94" s="27">
        <f t="shared" si="9"/>
        <v>714.6074304886715</v>
      </c>
      <c r="J94" s="27">
        <f t="shared" si="10"/>
        <v>760.8912304886716</v>
      </c>
      <c r="K94" s="27">
        <f t="shared" si="6"/>
        <v>742.1141304886715</v>
      </c>
      <c r="L94" s="28">
        <f t="shared" si="7"/>
        <v>751.5026804886716</v>
      </c>
      <c r="M94" s="29">
        <v>19.3</v>
      </c>
      <c r="N94" s="29">
        <v>57.2</v>
      </c>
      <c r="O94" s="30">
        <v>0.625</v>
      </c>
      <c r="P94">
        <f t="shared" si="11"/>
        <v>53.5</v>
      </c>
      <c r="Q94" s="30">
        <v>2.906</v>
      </c>
      <c r="R94" s="24">
        <v>126.951</v>
      </c>
      <c r="S94" s="24">
        <f t="shared" si="12"/>
        <v>117.6205</v>
      </c>
      <c r="T94" s="31">
        <v>11.848</v>
      </c>
      <c r="U94" s="28">
        <v>751.5026804886716</v>
      </c>
    </row>
    <row r="95" spans="1:21" ht="12.75">
      <c r="A95" s="1">
        <v>36335</v>
      </c>
      <c r="B95" s="24">
        <v>175</v>
      </c>
      <c r="C95" s="2">
        <v>0.652430534</v>
      </c>
      <c r="D95" s="23">
        <v>0.652430534</v>
      </c>
      <c r="E95" s="4">
        <v>852</v>
      </c>
      <c r="F95" s="25">
        <v>0</v>
      </c>
      <c r="G95" s="26">
        <v>973.8</v>
      </c>
      <c r="H95" s="29">
        <f t="shared" si="8"/>
        <v>929.8</v>
      </c>
      <c r="I95" s="27">
        <f t="shared" si="9"/>
        <v>713.7142923999379</v>
      </c>
      <c r="J95" s="27">
        <f t="shared" si="10"/>
        <v>759.998092399938</v>
      </c>
      <c r="K95" s="27">
        <f t="shared" si="6"/>
        <v>741.2209923999379</v>
      </c>
      <c r="L95" s="28">
        <f t="shared" si="7"/>
        <v>750.6095423999379</v>
      </c>
      <c r="M95" s="29">
        <v>19.1</v>
      </c>
      <c r="N95" s="29">
        <v>56.6</v>
      </c>
      <c r="O95" s="30">
        <v>0.614</v>
      </c>
      <c r="P95">
        <f t="shared" si="11"/>
        <v>52.4</v>
      </c>
      <c r="Q95" s="30">
        <v>3.116</v>
      </c>
      <c r="R95" s="24">
        <v>126.492</v>
      </c>
      <c r="S95" s="24">
        <f t="shared" si="12"/>
        <v>113.65416666666665</v>
      </c>
      <c r="T95" s="31">
        <v>11.94</v>
      </c>
      <c r="U95" s="28">
        <v>750.6095423999379</v>
      </c>
    </row>
    <row r="96" spans="1:21" ht="12.75">
      <c r="A96" s="1">
        <v>36335</v>
      </c>
      <c r="B96" s="24">
        <v>175</v>
      </c>
      <c r="C96" s="2">
        <v>0.652546287</v>
      </c>
      <c r="D96" s="23">
        <v>0.652546287</v>
      </c>
      <c r="E96" s="4">
        <v>862</v>
      </c>
      <c r="F96" s="25">
        <v>0</v>
      </c>
      <c r="G96" s="26">
        <v>973.8</v>
      </c>
      <c r="H96" s="29">
        <f t="shared" si="8"/>
        <v>929.8</v>
      </c>
      <c r="I96" s="27">
        <f t="shared" si="9"/>
        <v>713.7142923999379</v>
      </c>
      <c r="J96" s="27">
        <f t="shared" si="10"/>
        <v>759.998092399938</v>
      </c>
      <c r="K96" s="27">
        <f t="shared" si="6"/>
        <v>741.2209923999379</v>
      </c>
      <c r="L96" s="28">
        <f t="shared" si="7"/>
        <v>750.6095423999379</v>
      </c>
      <c r="M96" s="29">
        <v>19.3</v>
      </c>
      <c r="N96" s="29">
        <v>56.6</v>
      </c>
      <c r="O96" s="30">
        <v>0.619</v>
      </c>
      <c r="P96">
        <f t="shared" si="11"/>
        <v>52.9</v>
      </c>
      <c r="Q96" s="30">
        <v>3.037</v>
      </c>
      <c r="R96" s="24">
        <v>126.079</v>
      </c>
      <c r="S96" s="24">
        <f t="shared" si="12"/>
        <v>120.20299999999997</v>
      </c>
      <c r="T96" s="31">
        <v>12.255</v>
      </c>
      <c r="U96" s="28">
        <v>750.6095423999379</v>
      </c>
    </row>
    <row r="97" spans="1:21" ht="12.75">
      <c r="A97" s="1">
        <v>36335</v>
      </c>
      <c r="B97" s="24">
        <v>175</v>
      </c>
      <c r="C97" s="2">
        <v>0.652662039</v>
      </c>
      <c r="D97" s="23">
        <v>0.652662039</v>
      </c>
      <c r="E97" s="4">
        <v>872</v>
      </c>
      <c r="F97" s="25">
        <v>0</v>
      </c>
      <c r="G97" s="26">
        <v>974.2</v>
      </c>
      <c r="H97" s="29">
        <f t="shared" si="8"/>
        <v>930.2</v>
      </c>
      <c r="I97" s="27">
        <f t="shared" si="9"/>
        <v>710.1427003569207</v>
      </c>
      <c r="J97" s="27">
        <f t="shared" si="10"/>
        <v>756.4265003569208</v>
      </c>
      <c r="K97" s="27">
        <f t="shared" si="6"/>
        <v>737.6494003569208</v>
      </c>
      <c r="L97" s="28">
        <f t="shared" si="7"/>
        <v>747.0379503569208</v>
      </c>
      <c r="M97" s="29">
        <v>19.5</v>
      </c>
      <c r="N97" s="29">
        <v>56.3</v>
      </c>
      <c r="O97" s="30">
        <v>0.594</v>
      </c>
      <c r="P97">
        <f t="shared" si="11"/>
        <v>50.4</v>
      </c>
      <c r="Q97" s="30">
        <v>3.116</v>
      </c>
      <c r="R97" s="24">
        <v>167.62</v>
      </c>
      <c r="S97" s="24">
        <f t="shared" si="12"/>
        <v>126.75183333333332</v>
      </c>
      <c r="T97" s="31">
        <v>12.811</v>
      </c>
      <c r="U97" s="28">
        <v>747.0379503569208</v>
      </c>
    </row>
    <row r="98" spans="1:21" ht="12.75">
      <c r="A98" s="1">
        <v>36335</v>
      </c>
      <c r="B98" s="24">
        <v>175</v>
      </c>
      <c r="C98" s="2">
        <v>0.652777791</v>
      </c>
      <c r="D98" s="23">
        <v>0.652777791</v>
      </c>
      <c r="E98" s="4">
        <v>882</v>
      </c>
      <c r="F98" s="25">
        <v>0</v>
      </c>
      <c r="G98" s="26">
        <v>974.8</v>
      </c>
      <c r="H98" s="29">
        <f t="shared" si="8"/>
        <v>930.8</v>
      </c>
      <c r="I98" s="27">
        <f t="shared" si="9"/>
        <v>704.7881909578517</v>
      </c>
      <c r="J98" s="27">
        <f t="shared" si="10"/>
        <v>751.0719909578518</v>
      </c>
      <c r="K98" s="27">
        <f t="shared" si="6"/>
        <v>732.2948909578517</v>
      </c>
      <c r="L98" s="28">
        <f t="shared" si="7"/>
        <v>741.6834409578518</v>
      </c>
      <c r="M98" s="29">
        <v>19.6</v>
      </c>
      <c r="N98" s="29">
        <v>55.8</v>
      </c>
      <c r="O98" s="30">
        <v>0.609</v>
      </c>
      <c r="P98">
        <f t="shared" si="11"/>
        <v>51.9</v>
      </c>
      <c r="Q98" s="30">
        <v>2.847</v>
      </c>
      <c r="R98" s="24">
        <v>125.115</v>
      </c>
      <c r="S98" s="24">
        <f t="shared" si="12"/>
        <v>126.28533333333333</v>
      </c>
      <c r="T98" s="31">
        <v>13.007</v>
      </c>
      <c r="U98" s="28">
        <v>741.6834409578518</v>
      </c>
    </row>
    <row r="99" spans="1:21" ht="12.75">
      <c r="A99" s="1">
        <v>36335</v>
      </c>
      <c r="B99" s="24">
        <v>175</v>
      </c>
      <c r="C99" s="2">
        <v>0.652893543</v>
      </c>
      <c r="D99" s="23">
        <v>0.652893543</v>
      </c>
      <c r="E99" s="4">
        <v>892</v>
      </c>
      <c r="F99" s="25">
        <v>0</v>
      </c>
      <c r="G99" s="26">
        <v>975.1</v>
      </c>
      <c r="H99" s="29">
        <f t="shared" si="8"/>
        <v>931.1</v>
      </c>
      <c r="I99" s="27">
        <f t="shared" si="9"/>
        <v>702.1122304517463</v>
      </c>
      <c r="J99" s="27">
        <f t="shared" si="10"/>
        <v>748.3960304517464</v>
      </c>
      <c r="K99" s="27">
        <f t="shared" si="6"/>
        <v>729.6189304517463</v>
      </c>
      <c r="L99" s="28">
        <f t="shared" si="7"/>
        <v>739.0074804517463</v>
      </c>
      <c r="M99" s="29">
        <v>19.3</v>
      </c>
      <c r="N99" s="29">
        <v>55.7</v>
      </c>
      <c r="O99" s="30">
        <v>0.614</v>
      </c>
      <c r="P99">
        <f t="shared" si="11"/>
        <v>52.4</v>
      </c>
      <c r="Q99" s="30">
        <v>3.024</v>
      </c>
      <c r="R99" s="24">
        <v>166.656</v>
      </c>
      <c r="S99" s="24">
        <f t="shared" si="12"/>
        <v>139.81883333333334</v>
      </c>
      <c r="T99" s="31">
        <v>13.01</v>
      </c>
      <c r="U99" s="28">
        <v>739.0074804517463</v>
      </c>
    </row>
    <row r="100" spans="1:21" ht="12.75">
      <c r="A100" s="1">
        <v>36335</v>
      </c>
      <c r="B100" s="24">
        <v>175</v>
      </c>
      <c r="C100" s="2">
        <v>0.653009236</v>
      </c>
      <c r="D100" s="23">
        <v>0.653009236</v>
      </c>
      <c r="E100" s="4">
        <v>902</v>
      </c>
      <c r="F100" s="25">
        <v>0</v>
      </c>
      <c r="G100" s="26">
        <v>974.8</v>
      </c>
      <c r="H100" s="29">
        <f t="shared" si="8"/>
        <v>930.8</v>
      </c>
      <c r="I100" s="27">
        <f t="shared" si="9"/>
        <v>704.7881909578517</v>
      </c>
      <c r="J100" s="27">
        <f t="shared" si="10"/>
        <v>751.0719909578518</v>
      </c>
      <c r="K100" s="27">
        <f t="shared" si="6"/>
        <v>732.2948909578517</v>
      </c>
      <c r="L100" s="28">
        <f t="shared" si="7"/>
        <v>741.6834409578518</v>
      </c>
      <c r="M100" s="29">
        <v>19.1</v>
      </c>
      <c r="N100" s="29">
        <v>54.4</v>
      </c>
      <c r="O100" s="30">
        <v>0.61</v>
      </c>
      <c r="P100">
        <f t="shared" si="11"/>
        <v>52</v>
      </c>
      <c r="Q100" s="30">
        <v>2.919</v>
      </c>
      <c r="R100" s="24">
        <v>145.244</v>
      </c>
      <c r="S100" s="24">
        <f t="shared" si="12"/>
        <v>142.86766666666668</v>
      </c>
      <c r="T100" s="31">
        <v>13.001</v>
      </c>
      <c r="U100" s="28">
        <v>741.6834409578518</v>
      </c>
    </row>
    <row r="101" spans="1:21" ht="12.75">
      <c r="A101" s="1">
        <v>36335</v>
      </c>
      <c r="B101" s="24">
        <v>175</v>
      </c>
      <c r="C101" s="2">
        <v>0.653124988</v>
      </c>
      <c r="D101" s="23">
        <v>0.653124988</v>
      </c>
      <c r="E101" s="4">
        <v>912</v>
      </c>
      <c r="F101" s="25">
        <v>0</v>
      </c>
      <c r="G101" s="26">
        <v>975</v>
      </c>
      <c r="H101" s="29">
        <f t="shared" si="8"/>
        <v>931</v>
      </c>
      <c r="I101" s="27">
        <f t="shared" si="9"/>
        <v>703.004121475858</v>
      </c>
      <c r="J101" s="27">
        <f t="shared" si="10"/>
        <v>749.2879214758581</v>
      </c>
      <c r="K101" s="27">
        <f t="shared" si="6"/>
        <v>730.510821475858</v>
      </c>
      <c r="L101" s="28">
        <f t="shared" si="7"/>
        <v>739.8993714758581</v>
      </c>
      <c r="M101" s="29">
        <v>19</v>
      </c>
      <c r="N101" s="29">
        <v>56</v>
      </c>
      <c r="O101" s="30">
        <v>0.594</v>
      </c>
      <c r="P101">
        <f t="shared" si="11"/>
        <v>50.4</v>
      </c>
      <c r="Q101" s="30">
        <v>2.936</v>
      </c>
      <c r="R101" s="24">
        <v>165.785</v>
      </c>
      <c r="S101" s="24">
        <f t="shared" si="12"/>
        <v>149.4165</v>
      </c>
      <c r="T101" s="31">
        <v>12.852</v>
      </c>
      <c r="U101" s="28">
        <v>739.8993714758581</v>
      </c>
    </row>
    <row r="102" spans="1:21" ht="12.75">
      <c r="A102" s="1">
        <v>36335</v>
      </c>
      <c r="B102" s="24">
        <v>175</v>
      </c>
      <c r="C102" s="2">
        <v>0.65324074</v>
      </c>
      <c r="D102" s="23">
        <v>0.65324074</v>
      </c>
      <c r="E102" s="4">
        <v>922</v>
      </c>
      <c r="F102" s="25">
        <v>0</v>
      </c>
      <c r="G102" s="26">
        <v>974.1</v>
      </c>
      <c r="H102" s="29">
        <f t="shared" si="8"/>
        <v>930.1</v>
      </c>
      <c r="I102" s="27">
        <f t="shared" si="9"/>
        <v>711.0354543621883</v>
      </c>
      <c r="J102" s="27">
        <f t="shared" si="10"/>
        <v>757.3192543621883</v>
      </c>
      <c r="K102" s="27">
        <f t="shared" si="6"/>
        <v>738.5421543621883</v>
      </c>
      <c r="L102" s="28">
        <f t="shared" si="7"/>
        <v>747.9307043621883</v>
      </c>
      <c r="M102" s="29">
        <v>18.6</v>
      </c>
      <c r="N102" s="29">
        <v>60.4</v>
      </c>
      <c r="O102" s="30">
        <v>0.614</v>
      </c>
      <c r="P102">
        <f t="shared" si="11"/>
        <v>52.4</v>
      </c>
      <c r="Q102" s="30">
        <v>2.837</v>
      </c>
      <c r="R102" s="24">
        <v>102.28</v>
      </c>
      <c r="S102" s="24">
        <f t="shared" si="12"/>
        <v>145.45</v>
      </c>
      <c r="T102" s="31">
        <v>12.413</v>
      </c>
      <c r="U102" s="28">
        <v>747.9307043621883</v>
      </c>
    </row>
    <row r="103" spans="1:21" ht="12.75">
      <c r="A103" s="1">
        <v>36335</v>
      </c>
      <c r="B103" s="24">
        <v>175</v>
      </c>
      <c r="C103" s="2">
        <v>0.653356493</v>
      </c>
      <c r="D103" s="23">
        <v>0.653356493</v>
      </c>
      <c r="E103" s="4">
        <v>932</v>
      </c>
      <c r="F103" s="25">
        <v>0</v>
      </c>
      <c r="G103" s="26">
        <v>974.8</v>
      </c>
      <c r="H103" s="29">
        <f t="shared" si="8"/>
        <v>930.8</v>
      </c>
      <c r="I103" s="27">
        <f t="shared" si="9"/>
        <v>704.7881909578517</v>
      </c>
      <c r="J103" s="27">
        <f t="shared" si="10"/>
        <v>751.0719909578518</v>
      </c>
      <c r="K103" s="27">
        <f t="shared" si="6"/>
        <v>732.2948909578517</v>
      </c>
      <c r="L103" s="28">
        <f t="shared" si="7"/>
        <v>741.6834409578518</v>
      </c>
      <c r="M103" s="29">
        <v>18.5</v>
      </c>
      <c r="N103" s="29">
        <v>65.4</v>
      </c>
      <c r="O103" s="30">
        <v>0.579</v>
      </c>
      <c r="P103">
        <f t="shared" si="11"/>
        <v>48.9</v>
      </c>
      <c r="Q103" s="30">
        <v>2.927</v>
      </c>
      <c r="R103" s="24">
        <v>143.821</v>
      </c>
      <c r="S103" s="24">
        <f t="shared" si="12"/>
        <v>141.4835</v>
      </c>
      <c r="T103" s="31">
        <v>12.01</v>
      </c>
      <c r="U103" s="28">
        <v>741.6834409578518</v>
      </c>
    </row>
    <row r="104" spans="1:21" ht="12.75">
      <c r="A104" s="1">
        <v>36335</v>
      </c>
      <c r="B104" s="24">
        <v>175</v>
      </c>
      <c r="C104" s="2">
        <v>0.653472245</v>
      </c>
      <c r="D104" s="23">
        <v>0.653472245</v>
      </c>
      <c r="E104" s="4">
        <v>942</v>
      </c>
      <c r="F104" s="25">
        <v>0</v>
      </c>
      <c r="G104" s="26">
        <v>975.9</v>
      </c>
      <c r="H104" s="29">
        <f t="shared" si="8"/>
        <v>931.9</v>
      </c>
      <c r="I104" s="27">
        <f t="shared" si="9"/>
        <v>694.9805487491958</v>
      </c>
      <c r="J104" s="27">
        <f t="shared" si="10"/>
        <v>741.2643487491958</v>
      </c>
      <c r="K104" s="27">
        <f t="shared" si="6"/>
        <v>722.4872487491958</v>
      </c>
      <c r="L104" s="28">
        <f t="shared" si="7"/>
        <v>731.8757987491958</v>
      </c>
      <c r="M104" s="29">
        <v>18.8</v>
      </c>
      <c r="N104" s="29">
        <v>62.5</v>
      </c>
      <c r="O104" s="30">
        <v>0.6</v>
      </c>
      <c r="P104">
        <f t="shared" si="11"/>
        <v>51</v>
      </c>
      <c r="Q104" s="30">
        <v>3.056</v>
      </c>
      <c r="R104" s="24">
        <v>122.408</v>
      </c>
      <c r="S104" s="24">
        <f t="shared" si="12"/>
        <v>141.03233333333333</v>
      </c>
      <c r="T104" s="31">
        <v>11.859</v>
      </c>
      <c r="U104" s="28">
        <v>731.8757987491958</v>
      </c>
    </row>
    <row r="105" spans="1:21" ht="12.75">
      <c r="A105" s="1">
        <v>36335</v>
      </c>
      <c r="B105" s="24">
        <v>175</v>
      </c>
      <c r="C105" s="2">
        <v>0.653587937</v>
      </c>
      <c r="D105" s="23">
        <v>0.653587937</v>
      </c>
      <c r="E105" s="4">
        <v>952</v>
      </c>
      <c r="F105" s="25">
        <v>0</v>
      </c>
      <c r="G105" s="26">
        <v>976.9</v>
      </c>
      <c r="H105" s="29">
        <f t="shared" si="8"/>
        <v>932.9</v>
      </c>
      <c r="I105" s="27">
        <f t="shared" si="9"/>
        <v>686.0745511430463</v>
      </c>
      <c r="J105" s="27">
        <f t="shared" si="10"/>
        <v>732.3583511430463</v>
      </c>
      <c r="K105" s="27">
        <f t="shared" si="6"/>
        <v>713.5812511430463</v>
      </c>
      <c r="L105" s="28">
        <f t="shared" si="7"/>
        <v>722.9698011430463</v>
      </c>
      <c r="M105" s="29">
        <v>18.5</v>
      </c>
      <c r="N105" s="29">
        <v>69.7</v>
      </c>
      <c r="O105" s="30">
        <v>0.584</v>
      </c>
      <c r="P105">
        <f t="shared" si="11"/>
        <v>49.4</v>
      </c>
      <c r="Q105" s="30">
        <v>2.886</v>
      </c>
      <c r="R105" s="24">
        <v>121.95</v>
      </c>
      <c r="S105" s="24">
        <f t="shared" si="12"/>
        <v>133.58133333333333</v>
      </c>
      <c r="T105" s="31">
        <v>11.958</v>
      </c>
      <c r="U105" s="28">
        <v>722.9698011430463</v>
      </c>
    </row>
    <row r="106" spans="1:21" ht="12.75">
      <c r="A106" s="1">
        <v>36335</v>
      </c>
      <c r="B106" s="24">
        <v>175</v>
      </c>
      <c r="C106" s="2">
        <v>0.65370369</v>
      </c>
      <c r="D106" s="23">
        <v>0.65370369</v>
      </c>
      <c r="E106" s="4">
        <v>962</v>
      </c>
      <c r="F106" s="25">
        <v>0</v>
      </c>
      <c r="G106" s="26">
        <v>976.9</v>
      </c>
      <c r="H106" s="29">
        <f t="shared" si="8"/>
        <v>932.9</v>
      </c>
      <c r="I106" s="27">
        <f t="shared" si="9"/>
        <v>686.0745511430463</v>
      </c>
      <c r="J106" s="27">
        <f t="shared" si="10"/>
        <v>732.3583511430463</v>
      </c>
      <c r="K106" s="27">
        <f t="shared" si="6"/>
        <v>713.5812511430463</v>
      </c>
      <c r="L106" s="28">
        <f t="shared" si="7"/>
        <v>722.9698011430463</v>
      </c>
      <c r="M106" s="29">
        <v>18.8</v>
      </c>
      <c r="N106" s="29">
        <v>70.1</v>
      </c>
      <c r="O106" s="30">
        <v>0.598</v>
      </c>
      <c r="P106">
        <f t="shared" si="11"/>
        <v>50.8</v>
      </c>
      <c r="Q106" s="30">
        <v>3.206</v>
      </c>
      <c r="R106" s="24">
        <v>100.445</v>
      </c>
      <c r="S106" s="24">
        <f t="shared" si="12"/>
        <v>126.11483333333335</v>
      </c>
      <c r="T106" s="31">
        <v>12.518</v>
      </c>
      <c r="U106" s="28">
        <v>722.9698011430463</v>
      </c>
    </row>
    <row r="107" spans="1:21" ht="12.75">
      <c r="A107" s="1">
        <v>36335</v>
      </c>
      <c r="B107" s="24">
        <v>175</v>
      </c>
      <c r="C107" s="2">
        <v>0.653819442</v>
      </c>
      <c r="D107" s="23">
        <v>0.653819442</v>
      </c>
      <c r="E107" s="4">
        <v>972</v>
      </c>
      <c r="F107" s="25">
        <v>0</v>
      </c>
      <c r="G107" s="26">
        <v>976.1</v>
      </c>
      <c r="H107" s="29">
        <f t="shared" si="8"/>
        <v>932.1</v>
      </c>
      <c r="I107" s="27">
        <f t="shared" si="9"/>
        <v>693.1985849286226</v>
      </c>
      <c r="J107" s="27">
        <f t="shared" si="10"/>
        <v>739.4823849286227</v>
      </c>
      <c r="K107" s="27">
        <f t="shared" si="6"/>
        <v>720.7052849286226</v>
      </c>
      <c r="L107" s="28">
        <f t="shared" si="7"/>
        <v>730.0938349286226</v>
      </c>
      <c r="M107" s="29">
        <v>18.7</v>
      </c>
      <c r="N107" s="29">
        <v>66.4</v>
      </c>
      <c r="O107" s="30">
        <v>0.599</v>
      </c>
      <c r="P107">
        <f t="shared" si="11"/>
        <v>50.9</v>
      </c>
      <c r="Q107" s="30">
        <v>3.076</v>
      </c>
      <c r="R107" s="24">
        <v>121.032</v>
      </c>
      <c r="S107" s="24">
        <f t="shared" si="12"/>
        <v>118.656</v>
      </c>
      <c r="T107" s="31">
        <v>12.919</v>
      </c>
      <c r="U107" s="28">
        <v>730.0938349286226</v>
      </c>
    </row>
    <row r="108" spans="1:21" ht="12.75">
      <c r="A108" s="1">
        <v>36335</v>
      </c>
      <c r="B108" s="24">
        <v>175</v>
      </c>
      <c r="C108" s="2">
        <v>0.653935194</v>
      </c>
      <c r="D108" s="23">
        <v>0.653935194</v>
      </c>
      <c r="E108" s="4">
        <v>982</v>
      </c>
      <c r="F108" s="25">
        <v>0</v>
      </c>
      <c r="G108" s="26">
        <v>974.6</v>
      </c>
      <c r="H108" s="29">
        <f t="shared" si="8"/>
        <v>930.6</v>
      </c>
      <c r="I108" s="27">
        <f t="shared" si="9"/>
        <v>706.5726438221382</v>
      </c>
      <c r="J108" s="27">
        <f t="shared" si="10"/>
        <v>752.8564438221382</v>
      </c>
      <c r="K108" s="27">
        <f t="shared" si="6"/>
        <v>734.0793438221382</v>
      </c>
      <c r="L108" s="28">
        <f t="shared" si="7"/>
        <v>743.4678938221382</v>
      </c>
      <c r="M108" s="29">
        <v>18.6</v>
      </c>
      <c r="N108" s="29">
        <v>67.6</v>
      </c>
      <c r="O108" s="30">
        <v>0.629</v>
      </c>
      <c r="P108">
        <f t="shared" si="11"/>
        <v>53.9</v>
      </c>
      <c r="Q108" s="30">
        <v>3.215</v>
      </c>
      <c r="R108" s="24">
        <v>162.573</v>
      </c>
      <c r="S108" s="24">
        <f t="shared" si="12"/>
        <v>128.7048333333333</v>
      </c>
      <c r="T108" s="31">
        <v>13.056</v>
      </c>
      <c r="U108" s="28">
        <v>743.4678938221382</v>
      </c>
    </row>
    <row r="109" spans="1:21" ht="12.75">
      <c r="A109" s="1">
        <v>36335</v>
      </c>
      <c r="B109" s="24">
        <v>175</v>
      </c>
      <c r="C109" s="2">
        <v>0.654050946</v>
      </c>
      <c r="D109" s="23">
        <v>0.654050946</v>
      </c>
      <c r="E109" s="4">
        <v>992</v>
      </c>
      <c r="F109" s="25">
        <v>0</v>
      </c>
      <c r="G109" s="26">
        <v>974.5</v>
      </c>
      <c r="H109" s="29">
        <f t="shared" si="8"/>
        <v>930.5</v>
      </c>
      <c r="I109" s="27">
        <f t="shared" si="9"/>
        <v>707.465014074138</v>
      </c>
      <c r="J109" s="27">
        <f t="shared" si="10"/>
        <v>753.7488140741381</v>
      </c>
      <c r="K109" s="27">
        <f t="shared" si="6"/>
        <v>734.971714074138</v>
      </c>
      <c r="L109" s="28">
        <f t="shared" si="7"/>
        <v>744.3602640741381</v>
      </c>
      <c r="M109" s="29">
        <v>19.1</v>
      </c>
      <c r="N109" s="29">
        <v>61.4</v>
      </c>
      <c r="O109" s="30">
        <v>0.639</v>
      </c>
      <c r="P109">
        <f t="shared" si="11"/>
        <v>54.9</v>
      </c>
      <c r="Q109" s="30">
        <v>2.897</v>
      </c>
      <c r="R109" s="24">
        <v>120.068</v>
      </c>
      <c r="S109" s="24">
        <f t="shared" si="12"/>
        <v>124.746</v>
      </c>
      <c r="T109" s="31">
        <v>13.049</v>
      </c>
      <c r="U109" s="28">
        <v>744.3602640741381</v>
      </c>
    </row>
    <row r="110" spans="1:21" ht="12.75">
      <c r="A110" s="1">
        <v>36335</v>
      </c>
      <c r="B110" s="24">
        <v>175</v>
      </c>
      <c r="C110" s="2">
        <v>0.654166639</v>
      </c>
      <c r="D110" s="23">
        <v>0.654166639</v>
      </c>
      <c r="E110" s="4">
        <v>1002</v>
      </c>
      <c r="F110" s="25">
        <v>0</v>
      </c>
      <c r="G110" s="26">
        <v>974</v>
      </c>
      <c r="H110" s="29">
        <f t="shared" si="8"/>
        <v>930</v>
      </c>
      <c r="I110" s="27">
        <f t="shared" si="9"/>
        <v>711.9283043573504</v>
      </c>
      <c r="J110" s="27">
        <f t="shared" si="10"/>
        <v>758.2121043573504</v>
      </c>
      <c r="K110" s="27">
        <f t="shared" si="6"/>
        <v>739.4350043573504</v>
      </c>
      <c r="L110" s="28">
        <f t="shared" si="7"/>
        <v>748.8235543573504</v>
      </c>
      <c r="M110" s="29">
        <v>18.5</v>
      </c>
      <c r="N110" s="29">
        <v>63.7</v>
      </c>
      <c r="O110" s="30">
        <v>0.644</v>
      </c>
      <c r="P110">
        <f t="shared" si="11"/>
        <v>55.400000000000006</v>
      </c>
      <c r="Q110" s="30">
        <v>3.036</v>
      </c>
      <c r="R110" s="24">
        <v>182.61</v>
      </c>
      <c r="S110" s="24">
        <f t="shared" si="12"/>
        <v>134.77966666666666</v>
      </c>
      <c r="T110" s="31">
        <v>12.93</v>
      </c>
      <c r="U110" s="28">
        <v>748.8235543573504</v>
      </c>
    </row>
    <row r="111" spans="1:21" ht="12.75">
      <c r="A111" s="1">
        <v>36335</v>
      </c>
      <c r="B111" s="24">
        <v>175</v>
      </c>
      <c r="C111" s="2">
        <v>0.654282391</v>
      </c>
      <c r="D111" s="23">
        <v>0.654282391</v>
      </c>
      <c r="E111" s="4">
        <v>1012</v>
      </c>
      <c r="F111" s="25">
        <v>0</v>
      </c>
      <c r="G111" s="26">
        <v>974</v>
      </c>
      <c r="H111" s="29">
        <f t="shared" si="8"/>
        <v>930</v>
      </c>
      <c r="I111" s="27">
        <f t="shared" si="9"/>
        <v>711.9283043573504</v>
      </c>
      <c r="J111" s="27">
        <f t="shared" si="10"/>
        <v>758.2121043573504</v>
      </c>
      <c r="K111" s="27">
        <f t="shared" si="6"/>
        <v>739.4350043573504</v>
      </c>
      <c r="L111" s="28">
        <f t="shared" si="7"/>
        <v>748.8235543573504</v>
      </c>
      <c r="M111" s="29">
        <v>18.5</v>
      </c>
      <c r="N111" s="29">
        <v>64.9</v>
      </c>
      <c r="O111" s="30">
        <v>0.609</v>
      </c>
      <c r="P111">
        <f t="shared" si="11"/>
        <v>51.9</v>
      </c>
      <c r="Q111" s="30">
        <v>3.006</v>
      </c>
      <c r="R111" s="24">
        <v>161.197</v>
      </c>
      <c r="S111" s="24">
        <f t="shared" si="12"/>
        <v>141.32083333333333</v>
      </c>
      <c r="T111" s="31">
        <v>12.713</v>
      </c>
      <c r="U111" s="28">
        <v>748.8235543573504</v>
      </c>
    </row>
    <row r="112" spans="1:21" ht="12.75">
      <c r="A112" s="1">
        <v>36335</v>
      </c>
      <c r="B112" s="24">
        <v>175</v>
      </c>
      <c r="C112" s="2">
        <v>0.654398143</v>
      </c>
      <c r="D112" s="23">
        <v>0.654398143</v>
      </c>
      <c r="E112" s="4">
        <v>1022</v>
      </c>
      <c r="F112" s="25">
        <v>0</v>
      </c>
      <c r="G112" s="26">
        <v>974.8</v>
      </c>
      <c r="H112" s="29">
        <f t="shared" si="8"/>
        <v>930.8</v>
      </c>
      <c r="I112" s="27">
        <f t="shared" si="9"/>
        <v>704.7881909578517</v>
      </c>
      <c r="J112" s="27">
        <f t="shared" si="10"/>
        <v>751.0719909578518</v>
      </c>
      <c r="K112" s="27">
        <f t="shared" si="6"/>
        <v>732.2948909578517</v>
      </c>
      <c r="L112" s="28">
        <f t="shared" si="7"/>
        <v>741.6834409578518</v>
      </c>
      <c r="M112" s="29">
        <v>18.7</v>
      </c>
      <c r="N112" s="29">
        <v>63.7</v>
      </c>
      <c r="O112" s="30">
        <v>0.609</v>
      </c>
      <c r="P112">
        <f t="shared" si="11"/>
        <v>51.9</v>
      </c>
      <c r="Q112" s="30">
        <v>3.321</v>
      </c>
      <c r="R112" s="24">
        <v>181.738</v>
      </c>
      <c r="S112" s="24">
        <f t="shared" si="12"/>
        <v>154.8696666666667</v>
      </c>
      <c r="T112" s="31">
        <v>12.263</v>
      </c>
      <c r="U112" s="28">
        <v>741.6834409578518</v>
      </c>
    </row>
    <row r="113" spans="1:21" ht="12.75">
      <c r="A113" s="1">
        <v>36335</v>
      </c>
      <c r="B113" s="24">
        <v>175</v>
      </c>
      <c r="C113" s="2">
        <v>0.654513896</v>
      </c>
      <c r="D113" s="23">
        <v>0.654513896</v>
      </c>
      <c r="E113" s="4">
        <v>1032</v>
      </c>
      <c r="F113" s="25">
        <v>0</v>
      </c>
      <c r="G113" s="26">
        <v>973.4</v>
      </c>
      <c r="H113" s="29">
        <f t="shared" si="8"/>
        <v>929.4</v>
      </c>
      <c r="I113" s="27">
        <f t="shared" si="9"/>
        <v>717.2874212726241</v>
      </c>
      <c r="J113" s="27">
        <f t="shared" si="10"/>
        <v>763.5712212726241</v>
      </c>
      <c r="K113" s="27">
        <f t="shared" si="6"/>
        <v>744.7941212726241</v>
      </c>
      <c r="L113" s="28">
        <f t="shared" si="7"/>
        <v>754.1826712726241</v>
      </c>
      <c r="M113" s="29">
        <v>18.2</v>
      </c>
      <c r="N113" s="29">
        <v>67.4</v>
      </c>
      <c r="O113" s="30">
        <v>0.609</v>
      </c>
      <c r="P113">
        <f t="shared" si="11"/>
        <v>51.9</v>
      </c>
      <c r="Q113" s="30">
        <v>2.846</v>
      </c>
      <c r="R113" s="24">
        <v>118.233</v>
      </c>
      <c r="S113" s="24">
        <f t="shared" si="12"/>
        <v>154.4031666666667</v>
      </c>
      <c r="T113" s="31">
        <v>11.887</v>
      </c>
      <c r="U113" s="28">
        <v>754.1826712726241</v>
      </c>
    </row>
    <row r="114" spans="1:21" ht="12.75">
      <c r="A114" s="1">
        <v>36335</v>
      </c>
      <c r="B114" s="24">
        <v>175</v>
      </c>
      <c r="C114" s="2">
        <v>0.654629648</v>
      </c>
      <c r="D114" s="23">
        <v>0.654629648</v>
      </c>
      <c r="E114" s="4">
        <v>1042</v>
      </c>
      <c r="F114" s="25">
        <v>0</v>
      </c>
      <c r="G114" s="26">
        <v>972.7</v>
      </c>
      <c r="H114" s="29">
        <f t="shared" si="8"/>
        <v>928.7</v>
      </c>
      <c r="I114" s="27">
        <f t="shared" si="9"/>
        <v>723.5440987769479</v>
      </c>
      <c r="J114" s="27">
        <f t="shared" si="10"/>
        <v>769.8278987769479</v>
      </c>
      <c r="K114" s="27">
        <f t="shared" si="6"/>
        <v>751.0507987769479</v>
      </c>
      <c r="L114" s="28">
        <f t="shared" si="7"/>
        <v>760.4393487769479</v>
      </c>
      <c r="M114" s="29">
        <v>18.2</v>
      </c>
      <c r="N114" s="29">
        <v>68.6</v>
      </c>
      <c r="O114" s="30">
        <v>0.644</v>
      </c>
      <c r="P114">
        <f t="shared" si="11"/>
        <v>55.400000000000006</v>
      </c>
      <c r="Q114" s="30">
        <v>3.184</v>
      </c>
      <c r="R114" s="24">
        <v>138.774</v>
      </c>
      <c r="S114" s="24">
        <f t="shared" si="12"/>
        <v>150.43666666666667</v>
      </c>
      <c r="T114" s="31">
        <v>11.891</v>
      </c>
      <c r="U114" s="28">
        <v>760.4393487769479</v>
      </c>
    </row>
    <row r="115" spans="1:21" ht="12.75">
      <c r="A115" s="1">
        <v>36335</v>
      </c>
      <c r="B115" s="24">
        <v>175</v>
      </c>
      <c r="C115" s="2">
        <v>0.6547454</v>
      </c>
      <c r="D115" s="23">
        <v>0.6547454</v>
      </c>
      <c r="E115" s="4">
        <v>1052</v>
      </c>
      <c r="F115" s="25">
        <v>0</v>
      </c>
      <c r="G115" s="26">
        <v>973.6</v>
      </c>
      <c r="H115" s="29">
        <f t="shared" si="8"/>
        <v>929.6</v>
      </c>
      <c r="I115" s="27">
        <f t="shared" si="9"/>
        <v>715.5006646499161</v>
      </c>
      <c r="J115" s="27">
        <f t="shared" si="10"/>
        <v>761.7844646499161</v>
      </c>
      <c r="K115" s="27">
        <f t="shared" si="6"/>
        <v>743.0073646499161</v>
      </c>
      <c r="L115" s="28">
        <f t="shared" si="7"/>
        <v>752.3959146499161</v>
      </c>
      <c r="M115" s="29">
        <v>18.6</v>
      </c>
      <c r="N115" s="29">
        <v>66.4</v>
      </c>
      <c r="O115" s="30">
        <v>0.625</v>
      </c>
      <c r="P115">
        <f t="shared" si="11"/>
        <v>53.5</v>
      </c>
      <c r="Q115" s="30">
        <v>3.136</v>
      </c>
      <c r="R115" s="24">
        <v>138.361</v>
      </c>
      <c r="S115" s="24">
        <f t="shared" si="12"/>
        <v>153.4855</v>
      </c>
      <c r="T115" s="31">
        <v>12.229</v>
      </c>
      <c r="U115" s="28">
        <v>752.3959146499161</v>
      </c>
    </row>
    <row r="116" spans="1:21" ht="12.75">
      <c r="A116" s="1">
        <v>36335</v>
      </c>
      <c r="B116" s="24">
        <v>175</v>
      </c>
      <c r="C116" s="2">
        <v>0.654861093</v>
      </c>
      <c r="D116" s="23">
        <v>0.654861093</v>
      </c>
      <c r="E116" s="4">
        <v>1062</v>
      </c>
      <c r="F116" s="25">
        <v>0</v>
      </c>
      <c r="G116" s="26">
        <v>973.3</v>
      </c>
      <c r="H116" s="29">
        <f t="shared" si="8"/>
        <v>929.3</v>
      </c>
      <c r="I116" s="27">
        <f t="shared" si="9"/>
        <v>718.1809437754506</v>
      </c>
      <c r="J116" s="27">
        <f t="shared" si="10"/>
        <v>764.4647437754506</v>
      </c>
      <c r="K116" s="27">
        <f t="shared" si="6"/>
        <v>745.6876437754506</v>
      </c>
      <c r="L116" s="28">
        <f t="shared" si="7"/>
        <v>755.0761937754506</v>
      </c>
      <c r="M116" s="29">
        <v>19.3</v>
      </c>
      <c r="N116" s="29">
        <v>62.2</v>
      </c>
      <c r="O116" s="30">
        <v>0.644</v>
      </c>
      <c r="P116">
        <f t="shared" si="11"/>
        <v>55.400000000000006</v>
      </c>
      <c r="Q116" s="30">
        <v>3.246</v>
      </c>
      <c r="R116" s="24">
        <v>200.903</v>
      </c>
      <c r="S116" s="24">
        <f t="shared" si="12"/>
        <v>156.53433333333334</v>
      </c>
      <c r="T116" s="31">
        <v>12.632</v>
      </c>
      <c r="U116" s="28">
        <v>755.0761937754506</v>
      </c>
    </row>
    <row r="117" spans="1:21" ht="12.75">
      <c r="A117" s="1">
        <v>36335</v>
      </c>
      <c r="B117" s="24">
        <v>175</v>
      </c>
      <c r="C117" s="2">
        <v>0.654976845</v>
      </c>
      <c r="D117" s="23">
        <v>0.654976845</v>
      </c>
      <c r="E117" s="4">
        <v>1072</v>
      </c>
      <c r="F117" s="25">
        <v>0</v>
      </c>
      <c r="G117" s="26">
        <v>972.4</v>
      </c>
      <c r="H117" s="29">
        <f t="shared" si="8"/>
        <v>928.4</v>
      </c>
      <c r="I117" s="27">
        <f t="shared" si="9"/>
        <v>726.2269757714765</v>
      </c>
      <c r="J117" s="27">
        <f t="shared" si="10"/>
        <v>772.5107757714766</v>
      </c>
      <c r="K117" s="27">
        <f t="shared" si="6"/>
        <v>753.7336757714766</v>
      </c>
      <c r="L117" s="28">
        <f t="shared" si="7"/>
        <v>763.1222257714766</v>
      </c>
      <c r="M117" s="29">
        <v>18.6</v>
      </c>
      <c r="N117" s="29">
        <v>63.2</v>
      </c>
      <c r="O117" s="30">
        <v>0.616</v>
      </c>
      <c r="P117">
        <f t="shared" si="11"/>
        <v>52.6</v>
      </c>
      <c r="Q117" s="30">
        <v>2.983</v>
      </c>
      <c r="R117" s="24">
        <v>95.398</v>
      </c>
      <c r="S117" s="24">
        <f t="shared" si="12"/>
        <v>145.56783333333334</v>
      </c>
      <c r="T117" s="31">
        <v>0.086</v>
      </c>
      <c r="U117" s="28">
        <v>763.1222257714766</v>
      </c>
    </row>
    <row r="118" spans="1:21" ht="12.75">
      <c r="A118" s="1">
        <v>36335</v>
      </c>
      <c r="B118" s="24">
        <v>175</v>
      </c>
      <c r="C118" s="2">
        <v>0.655092597</v>
      </c>
      <c r="D118" s="23">
        <v>0.655092597</v>
      </c>
      <c r="E118" s="4">
        <v>1082</v>
      </c>
      <c r="F118" s="25">
        <v>0</v>
      </c>
      <c r="G118" s="26">
        <v>978.3</v>
      </c>
      <c r="H118" s="29">
        <f t="shared" si="8"/>
        <v>934.3</v>
      </c>
      <c r="I118" s="27">
        <f t="shared" si="9"/>
        <v>673.6221795713421</v>
      </c>
      <c r="J118" s="27">
        <f t="shared" si="10"/>
        <v>719.9059795713422</v>
      </c>
      <c r="K118" s="27">
        <f t="shared" si="6"/>
        <v>701.1288795713422</v>
      </c>
      <c r="L118" s="28">
        <f t="shared" si="7"/>
        <v>710.5174295713422</v>
      </c>
      <c r="M118" s="29">
        <v>19.3</v>
      </c>
      <c r="N118" s="29">
        <v>65.3</v>
      </c>
      <c r="O118" s="30">
        <v>0.624</v>
      </c>
      <c r="P118">
        <f t="shared" si="11"/>
        <v>53.4</v>
      </c>
      <c r="Q118" s="30">
        <v>3.156</v>
      </c>
      <c r="R118" s="24">
        <v>178.939</v>
      </c>
      <c r="S118" s="24">
        <f t="shared" si="12"/>
        <v>145.10133333333332</v>
      </c>
      <c r="T118" s="31">
        <v>0.02</v>
      </c>
      <c r="U118" s="28">
        <v>710.5174295713422</v>
      </c>
    </row>
    <row r="119" spans="1:21" ht="12.75">
      <c r="A119" s="1">
        <v>36335</v>
      </c>
      <c r="B119" s="24">
        <v>175</v>
      </c>
      <c r="C119" s="2">
        <v>0.655208349</v>
      </c>
      <c r="D119" s="23">
        <v>0.655208349</v>
      </c>
      <c r="E119" s="4">
        <v>1092</v>
      </c>
      <c r="F119" s="25">
        <v>0</v>
      </c>
      <c r="G119" s="26">
        <v>982.8</v>
      </c>
      <c r="H119" s="29">
        <f t="shared" si="8"/>
        <v>938.8</v>
      </c>
      <c r="I119" s="27">
        <f t="shared" si="9"/>
        <v>633.7227048331912</v>
      </c>
      <c r="J119" s="27">
        <f t="shared" si="10"/>
        <v>680.0065048331912</v>
      </c>
      <c r="K119" s="27">
        <f t="shared" si="6"/>
        <v>661.2294048331912</v>
      </c>
      <c r="L119" s="28">
        <f t="shared" si="7"/>
        <v>670.6179548331912</v>
      </c>
      <c r="M119" s="29">
        <v>19.2</v>
      </c>
      <c r="N119" s="29">
        <v>66.2</v>
      </c>
      <c r="O119" s="30">
        <v>0.594</v>
      </c>
      <c r="P119">
        <f t="shared" si="11"/>
        <v>50.4</v>
      </c>
      <c r="Q119" s="30">
        <v>2.363</v>
      </c>
      <c r="R119" s="24">
        <v>157.526</v>
      </c>
      <c r="S119" s="24">
        <f t="shared" si="12"/>
        <v>151.65016666666668</v>
      </c>
      <c r="T119" s="31">
        <v>0.018</v>
      </c>
      <c r="U119" s="28">
        <v>670.6179548331912</v>
      </c>
    </row>
    <row r="120" spans="1:21" ht="12.75">
      <c r="A120" s="1">
        <v>36335</v>
      </c>
      <c r="B120" s="24">
        <v>175</v>
      </c>
      <c r="C120" s="2">
        <v>0.655324101</v>
      </c>
      <c r="D120" s="23">
        <v>0.655324101</v>
      </c>
      <c r="E120" s="4">
        <v>1102</v>
      </c>
      <c r="F120" s="25">
        <v>0</v>
      </c>
      <c r="G120" s="26">
        <v>986.9</v>
      </c>
      <c r="H120" s="29">
        <f t="shared" si="8"/>
        <v>942.9</v>
      </c>
      <c r="I120" s="27">
        <f t="shared" si="9"/>
        <v>597.5360071622431</v>
      </c>
      <c r="J120" s="27">
        <f t="shared" si="10"/>
        <v>643.8198071622431</v>
      </c>
      <c r="K120" s="27">
        <f t="shared" si="6"/>
        <v>625.0427071622431</v>
      </c>
      <c r="L120" s="28">
        <f t="shared" si="7"/>
        <v>634.4312571622431</v>
      </c>
      <c r="M120" s="29">
        <v>19.5</v>
      </c>
      <c r="N120" s="29">
        <v>65.9</v>
      </c>
      <c r="O120" s="30">
        <v>0.605</v>
      </c>
      <c r="P120">
        <f t="shared" si="11"/>
        <v>51.5</v>
      </c>
      <c r="Q120" s="30">
        <v>2.441</v>
      </c>
      <c r="R120" s="24">
        <v>178.067</v>
      </c>
      <c r="S120" s="24">
        <f t="shared" si="12"/>
        <v>158.19899999999998</v>
      </c>
      <c r="T120" s="31">
        <v>0.018</v>
      </c>
      <c r="U120" s="28">
        <v>634.4312571622431</v>
      </c>
    </row>
    <row r="121" spans="1:21" ht="12.75">
      <c r="A121" s="1">
        <v>36335</v>
      </c>
      <c r="B121" s="24">
        <v>175</v>
      </c>
      <c r="C121" s="2">
        <v>0.655439794</v>
      </c>
      <c r="D121" s="23">
        <v>0.655439794</v>
      </c>
      <c r="E121" s="4">
        <v>1112</v>
      </c>
      <c r="F121" s="25">
        <v>0</v>
      </c>
      <c r="G121" s="26">
        <v>993.5</v>
      </c>
      <c r="H121" s="29">
        <f t="shared" si="8"/>
        <v>949.5</v>
      </c>
      <c r="I121" s="27">
        <f t="shared" si="9"/>
        <v>539.6134735860168</v>
      </c>
      <c r="J121" s="27">
        <f t="shared" si="10"/>
        <v>585.8972735860168</v>
      </c>
      <c r="K121" s="27">
        <f t="shared" si="6"/>
        <v>567.1201735860168</v>
      </c>
      <c r="L121" s="28">
        <f t="shared" si="7"/>
        <v>576.5087235860168</v>
      </c>
      <c r="M121" s="29">
        <v>19.8</v>
      </c>
      <c r="N121" s="29">
        <v>68.3</v>
      </c>
      <c r="O121" s="30">
        <v>0.595</v>
      </c>
      <c r="P121">
        <f t="shared" si="11"/>
        <v>50.5</v>
      </c>
      <c r="Q121" s="30">
        <v>2.539</v>
      </c>
      <c r="S121" s="24">
        <f t="shared" si="12"/>
        <v>162.16660000000002</v>
      </c>
      <c r="T121" s="31">
        <v>0.016</v>
      </c>
      <c r="U121" s="28">
        <v>576.5087235860168</v>
      </c>
    </row>
    <row r="122" spans="1:21" ht="12.75">
      <c r="A122" s="1">
        <v>36335</v>
      </c>
      <c r="B122" s="24">
        <v>175</v>
      </c>
      <c r="C122" s="2">
        <v>0.655555546</v>
      </c>
      <c r="D122" s="23">
        <v>0.655555546</v>
      </c>
      <c r="E122" s="4">
        <v>1122</v>
      </c>
      <c r="F122" s="25">
        <v>0</v>
      </c>
      <c r="G122" s="26">
        <v>1000.7</v>
      </c>
      <c r="H122" s="29">
        <f t="shared" si="8"/>
        <v>956.7</v>
      </c>
      <c r="I122" s="27">
        <f t="shared" si="9"/>
        <v>476.8826644245834</v>
      </c>
      <c r="J122" s="27">
        <f t="shared" si="10"/>
        <v>523.1664644245834</v>
      </c>
      <c r="K122" s="27">
        <f t="shared" si="6"/>
        <v>504.38936442458345</v>
      </c>
      <c r="L122" s="28">
        <f t="shared" si="7"/>
        <v>513.7779144245834</v>
      </c>
      <c r="M122" s="29">
        <v>20.3</v>
      </c>
      <c r="N122" s="29">
        <v>67.3</v>
      </c>
      <c r="O122" s="30">
        <v>0.605</v>
      </c>
      <c r="P122">
        <f t="shared" si="11"/>
        <v>51.5</v>
      </c>
      <c r="Q122" s="30">
        <v>2.245</v>
      </c>
      <c r="S122" s="24">
        <f t="shared" si="12"/>
        <v>152.48250000000002</v>
      </c>
      <c r="T122" s="31">
        <v>0.016</v>
      </c>
      <c r="U122" s="28">
        <v>513.7779144245834</v>
      </c>
    </row>
    <row r="123" spans="1:21" ht="12.75">
      <c r="A123" s="1">
        <v>36335</v>
      </c>
      <c r="B123" s="24">
        <v>175</v>
      </c>
      <c r="C123" s="2">
        <v>0.655671299</v>
      </c>
      <c r="D123" s="23">
        <v>0.655671299</v>
      </c>
      <c r="E123" s="4">
        <v>1132</v>
      </c>
      <c r="F123" s="25">
        <v>0</v>
      </c>
      <c r="G123" s="26">
        <v>1007</v>
      </c>
      <c r="H123" s="29">
        <f t="shared" si="8"/>
        <v>963</v>
      </c>
      <c r="I123" s="27">
        <f t="shared" si="9"/>
        <v>422.379271754161</v>
      </c>
      <c r="J123" s="27">
        <f t="shared" si="10"/>
        <v>468.66307175416097</v>
      </c>
      <c r="K123" s="27">
        <f t="shared" si="6"/>
        <v>449.885971754161</v>
      </c>
      <c r="L123" s="28">
        <f t="shared" si="7"/>
        <v>459.274521754161</v>
      </c>
      <c r="M123" s="29">
        <v>21</v>
      </c>
      <c r="N123" s="29">
        <v>64.7</v>
      </c>
      <c r="O123" s="30">
        <v>0.583</v>
      </c>
      <c r="P123">
        <f t="shared" si="11"/>
        <v>49.3</v>
      </c>
      <c r="Q123" s="30">
        <v>2.363</v>
      </c>
      <c r="S123" s="24">
        <f>AVERAGE(R118:R123)</f>
        <v>171.51066666666668</v>
      </c>
      <c r="T123" s="31">
        <v>0.024</v>
      </c>
      <c r="U123" s="28">
        <v>459.274521754161</v>
      </c>
    </row>
    <row r="124" spans="1:21" ht="12.75">
      <c r="A124" s="1">
        <v>36335</v>
      </c>
      <c r="B124" s="24">
        <v>175</v>
      </c>
      <c r="C124" s="2">
        <v>0.655787051</v>
      </c>
      <c r="D124" s="23">
        <v>0.655787051</v>
      </c>
      <c r="E124" s="4">
        <v>1142</v>
      </c>
      <c r="F124" s="25">
        <v>0</v>
      </c>
      <c r="G124" s="26">
        <v>1011.7</v>
      </c>
      <c r="H124" s="29">
        <f t="shared" si="8"/>
        <v>967.7</v>
      </c>
      <c r="I124" s="27">
        <f t="shared" si="9"/>
        <v>381.949739932639</v>
      </c>
      <c r="J124" s="27">
        <f t="shared" si="10"/>
        <v>428.23353993263896</v>
      </c>
      <c r="K124" s="27">
        <f t="shared" si="6"/>
        <v>409.456439932639</v>
      </c>
      <c r="L124" s="28">
        <f t="shared" si="7"/>
        <v>418.844989932639</v>
      </c>
      <c r="M124" s="29">
        <v>21.3</v>
      </c>
      <c r="N124" s="29">
        <v>61.2</v>
      </c>
      <c r="O124" s="30">
        <v>0.574</v>
      </c>
      <c r="P124">
        <f t="shared" si="11"/>
        <v>48.4</v>
      </c>
      <c r="Q124" s="30">
        <v>2.441</v>
      </c>
      <c r="T124" s="31">
        <v>0.016</v>
      </c>
      <c r="U124" s="28">
        <v>418.844989932639</v>
      </c>
    </row>
    <row r="125" spans="1:21" ht="12.75">
      <c r="A125" s="1">
        <v>36335</v>
      </c>
      <c r="B125" s="24">
        <v>175</v>
      </c>
      <c r="C125" s="2">
        <v>0.655902803</v>
      </c>
      <c r="D125" s="23">
        <v>0.655902803</v>
      </c>
      <c r="E125" s="4">
        <v>1152</v>
      </c>
      <c r="F125" s="25">
        <v>0</v>
      </c>
      <c r="G125" s="26">
        <v>1017.4</v>
      </c>
      <c r="H125" s="29">
        <f t="shared" si="8"/>
        <v>973.4</v>
      </c>
      <c r="I125" s="27">
        <f t="shared" si="9"/>
        <v>333.180836868249</v>
      </c>
      <c r="J125" s="27">
        <f t="shared" si="10"/>
        <v>379.464636868249</v>
      </c>
      <c r="K125" s="27">
        <f t="shared" si="6"/>
        <v>360.687536868249</v>
      </c>
      <c r="L125" s="28">
        <f t="shared" si="7"/>
        <v>370.07608686824904</v>
      </c>
      <c r="M125" s="29">
        <v>21.8</v>
      </c>
      <c r="N125" s="29">
        <v>60.6</v>
      </c>
      <c r="O125" s="30">
        <v>0.582</v>
      </c>
      <c r="P125">
        <f t="shared" si="11"/>
        <v>49.199999999999996</v>
      </c>
      <c r="Q125" s="30">
        <v>2.539</v>
      </c>
      <c r="T125" s="31">
        <v>0.021</v>
      </c>
      <c r="U125" s="28">
        <v>370.07608686824904</v>
      </c>
    </row>
    <row r="126" spans="1:21" ht="12.75">
      <c r="A126" s="1">
        <v>36335</v>
      </c>
      <c r="B126" s="24">
        <v>175</v>
      </c>
      <c r="C126" s="2">
        <v>0.656018496</v>
      </c>
      <c r="D126" s="23">
        <v>0.656018496</v>
      </c>
      <c r="E126" s="4">
        <v>1162</v>
      </c>
      <c r="F126" s="25">
        <v>0</v>
      </c>
      <c r="G126" s="26">
        <v>1021.2</v>
      </c>
      <c r="H126" s="29">
        <f t="shared" si="8"/>
        <v>977.2</v>
      </c>
      <c r="I126" s="27">
        <f t="shared" si="9"/>
        <v>300.8266328976457</v>
      </c>
      <c r="J126" s="27">
        <f t="shared" si="10"/>
        <v>347.1104328976457</v>
      </c>
      <c r="K126" s="27">
        <f t="shared" si="6"/>
        <v>328.33333289764573</v>
      </c>
      <c r="L126" s="28">
        <f t="shared" si="7"/>
        <v>337.72188289764574</v>
      </c>
      <c r="M126" s="29">
        <v>21.9</v>
      </c>
      <c r="N126" s="29">
        <v>61.9</v>
      </c>
      <c r="O126" s="30">
        <v>0.596</v>
      </c>
      <c r="P126">
        <f t="shared" si="11"/>
        <v>50.599999999999994</v>
      </c>
      <c r="Q126" s="30">
        <v>2.245</v>
      </c>
      <c r="T126" s="31">
        <v>0.017</v>
      </c>
      <c r="U126" s="28">
        <v>337.72188289764574</v>
      </c>
    </row>
    <row r="127" spans="1:21" ht="12.75">
      <c r="A127" s="1">
        <v>36335</v>
      </c>
      <c r="B127" s="24">
        <v>175</v>
      </c>
      <c r="C127" s="2">
        <v>0.656134248</v>
      </c>
      <c r="D127" s="23">
        <v>0.656134248</v>
      </c>
      <c r="E127" s="4">
        <v>1172</v>
      </c>
      <c r="F127" s="25">
        <v>0</v>
      </c>
      <c r="G127" s="26">
        <v>1023.7</v>
      </c>
      <c r="H127" s="29">
        <f t="shared" si="8"/>
        <v>979.7</v>
      </c>
      <c r="I127" s="27">
        <f t="shared" si="9"/>
        <v>279.60951426718555</v>
      </c>
      <c r="J127" s="27">
        <f t="shared" si="10"/>
        <v>325.89331426718553</v>
      </c>
      <c r="K127" s="27">
        <f t="shared" si="6"/>
        <v>307.11621426718557</v>
      </c>
      <c r="L127" s="28">
        <f t="shared" si="7"/>
        <v>316.5047642671856</v>
      </c>
      <c r="M127" s="29">
        <v>22.1</v>
      </c>
      <c r="N127" s="29">
        <v>63.2</v>
      </c>
      <c r="O127" s="30">
        <v>0.56</v>
      </c>
      <c r="P127">
        <f t="shared" si="11"/>
        <v>47.00000000000001</v>
      </c>
      <c r="Q127" s="30">
        <v>2.363</v>
      </c>
      <c r="T127" s="31">
        <v>0.016</v>
      </c>
      <c r="U127" s="28">
        <v>316.5047642671856</v>
      </c>
    </row>
    <row r="128" spans="1:21" ht="12.75">
      <c r="A128" s="1">
        <v>36335</v>
      </c>
      <c r="B128" s="24">
        <v>175</v>
      </c>
      <c r="C128" s="2">
        <v>0.65625</v>
      </c>
      <c r="D128" s="23">
        <v>0.65625</v>
      </c>
      <c r="E128" s="4">
        <v>1182</v>
      </c>
      <c r="F128" s="25">
        <v>0</v>
      </c>
      <c r="G128" s="26">
        <v>1028</v>
      </c>
      <c r="H128" s="29">
        <f t="shared" si="8"/>
        <v>984</v>
      </c>
      <c r="I128" s="27">
        <f t="shared" si="9"/>
        <v>243.24240323069722</v>
      </c>
      <c r="J128" s="27">
        <f t="shared" si="10"/>
        <v>289.5262032306972</v>
      </c>
      <c r="K128" s="27">
        <f t="shared" si="6"/>
        <v>270.74910323069724</v>
      </c>
      <c r="L128" s="28">
        <f t="shared" si="7"/>
        <v>280.1376532306972</v>
      </c>
      <c r="M128" s="29">
        <v>22.2</v>
      </c>
      <c r="N128" s="29">
        <v>64</v>
      </c>
      <c r="O128" s="30">
        <v>0.591</v>
      </c>
      <c r="P128">
        <f t="shared" si="11"/>
        <v>50.099999999999994</v>
      </c>
      <c r="Q128" s="30">
        <v>2.441</v>
      </c>
      <c r="T128" s="31">
        <v>0.019</v>
      </c>
      <c r="U128" s="28">
        <v>280.1376532306972</v>
      </c>
    </row>
    <row r="129" spans="1:21" ht="12.75">
      <c r="A129" s="1">
        <v>36335</v>
      </c>
      <c r="B129" s="24">
        <v>175</v>
      </c>
      <c r="C129" s="2">
        <v>0.656365752</v>
      </c>
      <c r="D129" s="23">
        <v>0.656365752</v>
      </c>
      <c r="E129" s="4">
        <v>1192</v>
      </c>
      <c r="F129" s="25">
        <v>0</v>
      </c>
      <c r="G129" s="26">
        <v>1032.4</v>
      </c>
      <c r="H129" s="29">
        <f t="shared" si="8"/>
        <v>988.4000000000001</v>
      </c>
      <c r="I129" s="27">
        <f t="shared" si="9"/>
        <v>206.1936842637432</v>
      </c>
      <c r="J129" s="27">
        <f t="shared" si="10"/>
        <v>252.47748426374318</v>
      </c>
      <c r="K129" s="27">
        <f t="shared" si="6"/>
        <v>233.7003842637432</v>
      </c>
      <c r="L129" s="28">
        <f t="shared" si="7"/>
        <v>243.08893426374317</v>
      </c>
      <c r="M129" s="29">
        <v>22.6</v>
      </c>
      <c r="N129" s="29">
        <v>63.4</v>
      </c>
      <c r="O129" s="30">
        <v>0.563</v>
      </c>
      <c r="P129">
        <f t="shared" si="11"/>
        <v>47.3</v>
      </c>
      <c r="Q129" s="30">
        <v>2.539</v>
      </c>
      <c r="T129" s="31">
        <v>0.013</v>
      </c>
      <c r="U129" s="28">
        <v>243.08893426374317</v>
      </c>
    </row>
    <row r="130" spans="1:21" ht="12.75">
      <c r="A130" s="1">
        <v>36335</v>
      </c>
      <c r="B130" s="24">
        <v>175</v>
      </c>
      <c r="C130" s="2">
        <v>0.656481504</v>
      </c>
      <c r="D130" s="23">
        <v>0.656481504</v>
      </c>
      <c r="E130" s="4">
        <v>1202</v>
      </c>
      <c r="F130" s="25">
        <v>0</v>
      </c>
      <c r="G130" s="26">
        <v>1034.3</v>
      </c>
      <c r="H130" s="29">
        <f t="shared" si="8"/>
        <v>990.3</v>
      </c>
      <c r="I130" s="27">
        <f t="shared" si="9"/>
        <v>190.24633251164565</v>
      </c>
      <c r="J130" s="27">
        <f t="shared" si="10"/>
        <v>236.53013251164566</v>
      </c>
      <c r="K130" s="27">
        <f t="shared" si="6"/>
        <v>217.75303251164564</v>
      </c>
      <c r="L130" s="28">
        <f t="shared" si="7"/>
        <v>227.14158251164565</v>
      </c>
      <c r="M130" s="29">
        <v>23.1</v>
      </c>
      <c r="N130" s="29">
        <v>64.3</v>
      </c>
      <c r="O130" s="30">
        <v>0.594</v>
      </c>
      <c r="P130">
        <f t="shared" si="11"/>
        <v>50.4</v>
      </c>
      <c r="Q130" s="30">
        <v>2.245</v>
      </c>
      <c r="T130" s="31">
        <v>0.014</v>
      </c>
      <c r="U130" s="28">
        <v>227.14158251164565</v>
      </c>
    </row>
    <row r="131" spans="1:21" ht="12.75">
      <c r="A131" s="1">
        <v>36335</v>
      </c>
      <c r="B131" s="24">
        <v>175</v>
      </c>
      <c r="C131" s="2">
        <v>0.656597197</v>
      </c>
      <c r="D131" s="23">
        <v>0.656597197</v>
      </c>
      <c r="E131" s="4">
        <v>1212</v>
      </c>
      <c r="F131" s="25">
        <v>0</v>
      </c>
      <c r="G131" s="26">
        <v>1036.2</v>
      </c>
      <c r="H131" s="29">
        <f t="shared" si="8"/>
        <v>992.2</v>
      </c>
      <c r="I131" s="27">
        <f t="shared" si="9"/>
        <v>174.32954821165183</v>
      </c>
      <c r="J131" s="27">
        <f t="shared" si="10"/>
        <v>220.61334821165184</v>
      </c>
      <c r="K131" s="27">
        <f t="shared" si="6"/>
        <v>201.83624821165182</v>
      </c>
      <c r="L131" s="28">
        <f t="shared" si="7"/>
        <v>211.22479821165183</v>
      </c>
      <c r="M131" s="29">
        <v>23.4</v>
      </c>
      <c r="N131" s="29">
        <v>63.8</v>
      </c>
      <c r="O131" s="30">
        <v>0.573</v>
      </c>
      <c r="P131">
        <f t="shared" si="11"/>
        <v>48.3</v>
      </c>
      <c r="Q131" s="30">
        <v>2.798</v>
      </c>
      <c r="T131" s="31">
        <v>12.368</v>
      </c>
      <c r="U131" s="28">
        <v>211.22479821165183</v>
      </c>
    </row>
    <row r="132" spans="1:21" ht="12.75">
      <c r="A132" s="1">
        <v>36335</v>
      </c>
      <c r="B132" s="24">
        <v>175</v>
      </c>
      <c r="C132" s="2">
        <v>0.656712949</v>
      </c>
      <c r="D132" s="23">
        <v>0.656712949</v>
      </c>
      <c r="E132" s="4">
        <v>1222</v>
      </c>
      <c r="F132" s="25">
        <v>0</v>
      </c>
      <c r="G132" s="26">
        <v>1039.8</v>
      </c>
      <c r="H132" s="29">
        <f t="shared" si="8"/>
        <v>995.8</v>
      </c>
      <c r="I132" s="27">
        <f t="shared" si="9"/>
        <v>144.25484236057517</v>
      </c>
      <c r="J132" s="27">
        <f t="shared" si="10"/>
        <v>190.53864236057518</v>
      </c>
      <c r="K132" s="27">
        <f t="shared" si="6"/>
        <v>171.76154236057516</v>
      </c>
      <c r="L132" s="28">
        <f t="shared" si="7"/>
        <v>181.15009236057517</v>
      </c>
      <c r="M132" s="29">
        <v>23.6</v>
      </c>
      <c r="N132" s="29">
        <v>62.6</v>
      </c>
      <c r="O132" s="30">
        <v>0.613</v>
      </c>
      <c r="P132">
        <f t="shared" si="11"/>
        <v>52.3</v>
      </c>
      <c r="Q132" s="30">
        <v>2.42</v>
      </c>
      <c r="T132" s="31">
        <v>12.037</v>
      </c>
      <c r="U132" s="28">
        <v>181.15009236057517</v>
      </c>
    </row>
    <row r="133" spans="1:21" ht="12.75">
      <c r="A133" s="1">
        <v>36335</v>
      </c>
      <c r="B133" s="24">
        <v>175</v>
      </c>
      <c r="C133" s="2">
        <v>0.656828701</v>
      </c>
      <c r="D133" s="23">
        <v>0.656828701</v>
      </c>
      <c r="E133" s="4">
        <v>1232</v>
      </c>
      <c r="F133" s="25">
        <v>0</v>
      </c>
      <c r="G133" s="26">
        <v>1043.2</v>
      </c>
      <c r="H133" s="29">
        <f t="shared" si="8"/>
        <v>999.2</v>
      </c>
      <c r="I133" s="27">
        <f t="shared" si="9"/>
        <v>115.95061980462522</v>
      </c>
      <c r="J133" s="27">
        <f t="shared" si="10"/>
        <v>162.23441980462522</v>
      </c>
      <c r="K133" s="27">
        <f t="shared" si="6"/>
        <v>143.45731980462523</v>
      </c>
      <c r="L133" s="28">
        <f t="shared" si="7"/>
        <v>152.84586980462524</v>
      </c>
      <c r="M133" s="29">
        <v>24</v>
      </c>
      <c r="N133" s="29">
        <v>61.1</v>
      </c>
      <c r="O133" s="30">
        <v>0.584</v>
      </c>
      <c r="P133">
        <f t="shared" si="11"/>
        <v>49.4</v>
      </c>
      <c r="Q133" s="30">
        <v>2.225</v>
      </c>
      <c r="T133" s="31">
        <v>11.873</v>
      </c>
      <c r="U133" s="28">
        <v>152.84586980462524</v>
      </c>
    </row>
    <row r="134" spans="1:21" ht="12.75">
      <c r="A134" s="1">
        <v>36335</v>
      </c>
      <c r="B134" s="24">
        <v>175</v>
      </c>
      <c r="C134" s="2">
        <v>0.656944454</v>
      </c>
      <c r="D134" s="23">
        <v>0.656944454</v>
      </c>
      <c r="E134" s="4">
        <v>1242</v>
      </c>
      <c r="F134" s="25">
        <v>0</v>
      </c>
      <c r="G134" s="26">
        <v>1047.5</v>
      </c>
      <c r="H134" s="29">
        <f t="shared" si="8"/>
        <v>1003.5</v>
      </c>
      <c r="I134" s="27">
        <f t="shared" si="9"/>
        <v>80.2917135580348</v>
      </c>
      <c r="J134" s="27">
        <f t="shared" si="10"/>
        <v>126.5755135580348</v>
      </c>
      <c r="K134" s="27">
        <f t="shared" si="6"/>
        <v>107.7984135580348</v>
      </c>
      <c r="L134" s="28">
        <f t="shared" si="7"/>
        <v>117.18696355803479</v>
      </c>
      <c r="M134" s="29">
        <v>24.5</v>
      </c>
      <c r="N134" s="29">
        <v>58.8</v>
      </c>
      <c r="O134" s="30">
        <v>0.599</v>
      </c>
      <c r="P134">
        <f t="shared" si="11"/>
        <v>50.9</v>
      </c>
      <c r="Q134" s="30">
        <v>2.777</v>
      </c>
      <c r="T134" s="31">
        <v>12.048</v>
      </c>
      <c r="U134" s="28">
        <v>117.18696355803479</v>
      </c>
    </row>
    <row r="135" spans="1:21" ht="12.75">
      <c r="A135" s="1">
        <v>36335</v>
      </c>
      <c r="B135" s="24">
        <v>175</v>
      </c>
      <c r="C135" s="2">
        <v>0.657060206</v>
      </c>
      <c r="D135" s="23">
        <v>0.657060206</v>
      </c>
      <c r="E135" s="4">
        <v>1252</v>
      </c>
      <c r="F135" s="25">
        <v>0</v>
      </c>
      <c r="G135" s="26">
        <v>1052.5</v>
      </c>
      <c r="H135" s="29">
        <f t="shared" si="8"/>
        <v>1008.5</v>
      </c>
      <c r="I135" s="27">
        <f t="shared" si="9"/>
        <v>39.01950448140912</v>
      </c>
      <c r="J135" s="27">
        <f t="shared" si="10"/>
        <v>85.30330448140913</v>
      </c>
      <c r="K135" s="27">
        <f t="shared" si="6"/>
        <v>66.52620448140912</v>
      </c>
      <c r="L135" s="28">
        <f t="shared" si="7"/>
        <v>75.91475448140912</v>
      </c>
      <c r="M135" s="29">
        <v>24.9</v>
      </c>
      <c r="N135" s="29">
        <v>57.6</v>
      </c>
      <c r="O135" s="30">
        <v>0.614</v>
      </c>
      <c r="P135">
        <f t="shared" si="11"/>
        <v>52.4</v>
      </c>
      <c r="Q135" s="30">
        <v>2.646</v>
      </c>
      <c r="T135" s="31">
        <v>12.496</v>
      </c>
      <c r="U135" s="28">
        <v>75.91475448140912</v>
      </c>
    </row>
    <row r="136" spans="1:21" ht="12.75">
      <c r="A136" s="1">
        <v>36335</v>
      </c>
      <c r="B136" s="24">
        <v>175</v>
      </c>
      <c r="C136" s="2">
        <v>0.657175899</v>
      </c>
      <c r="D136" s="23">
        <v>0.6571759259259259</v>
      </c>
      <c r="E136" s="4">
        <v>1262</v>
      </c>
      <c r="F136" s="25">
        <v>0</v>
      </c>
      <c r="G136" s="26">
        <v>1054.6</v>
      </c>
      <c r="H136" s="29">
        <f t="shared" si="8"/>
        <v>1010.5999999999999</v>
      </c>
      <c r="I136" s="27">
        <f t="shared" si="9"/>
        <v>21.746160744986778</v>
      </c>
      <c r="J136" s="27">
        <f t="shared" si="10"/>
        <v>68.02996074498678</v>
      </c>
      <c r="K136" s="27">
        <f t="shared" si="6"/>
        <v>49.252860744986776</v>
      </c>
      <c r="L136" s="28">
        <f t="shared" si="7"/>
        <v>58.64141074498678</v>
      </c>
      <c r="M136" s="29">
        <v>25.2</v>
      </c>
      <c r="N136" s="29">
        <v>57.1</v>
      </c>
      <c r="O136" s="30">
        <v>0.628</v>
      </c>
      <c r="P136">
        <f t="shared" si="11"/>
        <v>53.8</v>
      </c>
      <c r="Q136" s="30">
        <v>2.966</v>
      </c>
      <c r="T136" s="31">
        <v>12.946</v>
      </c>
      <c r="U136" s="28">
        <v>58.64141074498678</v>
      </c>
    </row>
    <row r="137" spans="1:21" ht="12.75">
      <c r="A137" s="1">
        <v>36335</v>
      </c>
      <c r="B137" s="24">
        <v>175</v>
      </c>
      <c r="C137" s="2">
        <v>0.657291651</v>
      </c>
      <c r="D137" s="23">
        <v>0.657291651</v>
      </c>
      <c r="E137" s="4">
        <v>1272</v>
      </c>
      <c r="F137" s="25">
        <v>0</v>
      </c>
      <c r="G137" s="26">
        <v>1053.6</v>
      </c>
      <c r="H137" s="29">
        <f t="shared" si="8"/>
        <v>1009.5999999999999</v>
      </c>
      <c r="I137" s="27">
        <f t="shared" si="9"/>
        <v>29.967081495632847</v>
      </c>
      <c r="J137" s="27">
        <f t="shared" si="10"/>
        <v>76.25088149563285</v>
      </c>
      <c r="K137" s="27">
        <f aca="true" t="shared" si="13" ref="K137:K200">(I137+27.5067)</f>
        <v>57.47378149563285</v>
      </c>
      <c r="L137" s="28">
        <f aca="true" t="shared" si="14" ref="L137:L200">AVERAGE(J137:K137)</f>
        <v>66.86233149563284</v>
      </c>
      <c r="M137" s="29">
        <v>25.3</v>
      </c>
      <c r="N137" s="29">
        <v>56.8</v>
      </c>
      <c r="O137" s="30">
        <v>0.61</v>
      </c>
      <c r="P137">
        <f t="shared" si="11"/>
        <v>52</v>
      </c>
      <c r="Q137" s="30">
        <v>2.677</v>
      </c>
      <c r="R137" s="24">
        <v>60.916</v>
      </c>
      <c r="S137" s="24">
        <f aca="true" t="shared" si="15" ref="S137:S200">AVERAGE(R132:R137)</f>
        <v>60.916</v>
      </c>
      <c r="T137" s="31">
        <v>13.035</v>
      </c>
      <c r="U137" s="28">
        <v>66.86233149563284</v>
      </c>
    </row>
    <row r="138" spans="1:21" ht="12.75">
      <c r="A138" s="1">
        <v>36335</v>
      </c>
      <c r="B138" s="24">
        <v>175</v>
      </c>
      <c r="C138" s="2">
        <v>0.657407403</v>
      </c>
      <c r="D138" s="23">
        <v>0.657407403</v>
      </c>
      <c r="E138" s="4">
        <v>1282</v>
      </c>
      <c r="F138" s="25">
        <v>0</v>
      </c>
      <c r="G138" s="26">
        <v>1048.7</v>
      </c>
      <c r="H138" s="29">
        <f aca="true" t="shared" si="16" ref="H138:H201">(G138-44)</f>
        <v>1004.7</v>
      </c>
      <c r="I138" s="27">
        <f aca="true" t="shared" si="17" ref="I138:I201">(8303.951372*LN(1013.25/H138))</f>
        <v>70.36765934787181</v>
      </c>
      <c r="J138" s="27">
        <f aca="true" t="shared" si="18" ref="J138:J201">(I138+46.2838)</f>
        <v>116.6514593478718</v>
      </c>
      <c r="K138" s="27">
        <f t="shared" si="13"/>
        <v>97.8743593478718</v>
      </c>
      <c r="L138" s="28">
        <f t="shared" si="14"/>
        <v>107.26290934787181</v>
      </c>
      <c r="M138" s="29">
        <v>25.1</v>
      </c>
      <c r="N138" s="29">
        <v>57.2</v>
      </c>
      <c r="O138" s="30">
        <v>0.624</v>
      </c>
      <c r="P138">
        <f aca="true" t="shared" si="19" ref="P138:P201">((O138*100)-9)</f>
        <v>53.4</v>
      </c>
      <c r="Q138" s="30">
        <v>3.116</v>
      </c>
      <c r="R138" s="24">
        <v>144.293</v>
      </c>
      <c r="S138" s="24">
        <f t="shared" si="15"/>
        <v>102.6045</v>
      </c>
      <c r="T138" s="31">
        <v>12.994</v>
      </c>
      <c r="U138" s="28">
        <v>107.26290934787181</v>
      </c>
    </row>
    <row r="139" spans="1:21" ht="12.75">
      <c r="A139" s="1">
        <v>36335</v>
      </c>
      <c r="B139" s="24">
        <v>175</v>
      </c>
      <c r="C139" s="2">
        <v>0.657523155</v>
      </c>
      <c r="D139" s="23">
        <v>0.657523155</v>
      </c>
      <c r="E139" s="4">
        <v>1292</v>
      </c>
      <c r="F139" s="25">
        <v>0</v>
      </c>
      <c r="G139" s="26">
        <v>1045.1</v>
      </c>
      <c r="H139" s="29">
        <f t="shared" si="16"/>
        <v>1001.0999999999999</v>
      </c>
      <c r="I139" s="27">
        <f t="shared" si="17"/>
        <v>100.17547372475796</v>
      </c>
      <c r="J139" s="27">
        <f t="shared" si="18"/>
        <v>146.45927372475796</v>
      </c>
      <c r="K139" s="27">
        <f t="shared" si="13"/>
        <v>127.68217372475796</v>
      </c>
      <c r="L139" s="28">
        <f t="shared" si="14"/>
        <v>137.07072372475795</v>
      </c>
      <c r="M139" s="29">
        <v>24.4</v>
      </c>
      <c r="N139" s="29">
        <v>56.7</v>
      </c>
      <c r="O139" s="30">
        <v>0.614</v>
      </c>
      <c r="P139">
        <f t="shared" si="19"/>
        <v>52.4</v>
      </c>
      <c r="Q139" s="30">
        <v>2.985</v>
      </c>
      <c r="R139" s="24">
        <v>122.601</v>
      </c>
      <c r="S139" s="24">
        <f t="shared" si="15"/>
        <v>109.27</v>
      </c>
      <c r="T139" s="31">
        <v>12.97</v>
      </c>
      <c r="U139" s="28">
        <v>137.07072372475795</v>
      </c>
    </row>
    <row r="140" spans="1:21" ht="12.75">
      <c r="A140" s="1">
        <v>36335</v>
      </c>
      <c r="B140" s="24">
        <v>175</v>
      </c>
      <c r="C140" s="2">
        <v>0.657638907</v>
      </c>
      <c r="D140" s="23">
        <v>0.657638907</v>
      </c>
      <c r="E140" s="4">
        <v>1302</v>
      </c>
      <c r="F140" s="25">
        <v>0</v>
      </c>
      <c r="G140" s="26">
        <v>1041.9</v>
      </c>
      <c r="H140" s="29">
        <f t="shared" si="16"/>
        <v>997.9000000000001</v>
      </c>
      <c r="I140" s="27">
        <f t="shared" si="17"/>
        <v>126.76143379324209</v>
      </c>
      <c r="J140" s="27">
        <f t="shared" si="18"/>
        <v>173.0452337932421</v>
      </c>
      <c r="K140" s="27">
        <f t="shared" si="13"/>
        <v>154.2681337932421</v>
      </c>
      <c r="L140" s="28">
        <f t="shared" si="14"/>
        <v>163.6566837932421</v>
      </c>
      <c r="M140" s="29">
        <v>24.4</v>
      </c>
      <c r="N140" s="29">
        <v>56.9</v>
      </c>
      <c r="O140" s="30">
        <v>0.645</v>
      </c>
      <c r="P140">
        <f t="shared" si="19"/>
        <v>55.5</v>
      </c>
      <c r="Q140" s="30">
        <v>2.879</v>
      </c>
      <c r="R140" s="24">
        <v>100.84</v>
      </c>
      <c r="S140" s="24">
        <f t="shared" si="15"/>
        <v>107.1625</v>
      </c>
      <c r="T140" s="31">
        <v>12.718</v>
      </c>
      <c r="U140" s="28">
        <v>163.6566837932421</v>
      </c>
    </row>
    <row r="141" spans="1:21" ht="12.75">
      <c r="A141" s="1">
        <v>36335</v>
      </c>
      <c r="B141" s="24">
        <v>175</v>
      </c>
      <c r="C141" s="2">
        <v>0.6577546</v>
      </c>
      <c r="D141" s="23">
        <v>0.6577546</v>
      </c>
      <c r="E141" s="4">
        <v>1312</v>
      </c>
      <c r="F141" s="25">
        <v>0</v>
      </c>
      <c r="G141" s="26">
        <v>1039</v>
      </c>
      <c r="H141" s="29">
        <f t="shared" si="16"/>
        <v>995</v>
      </c>
      <c r="I141" s="27">
        <f t="shared" si="17"/>
        <v>150.9287035773554</v>
      </c>
      <c r="J141" s="27">
        <f t="shared" si="18"/>
        <v>197.2125035773554</v>
      </c>
      <c r="K141" s="27">
        <f t="shared" si="13"/>
        <v>178.4354035773554</v>
      </c>
      <c r="L141" s="28">
        <f t="shared" si="14"/>
        <v>187.82395357735538</v>
      </c>
      <c r="M141" s="29">
        <v>24.1</v>
      </c>
      <c r="N141" s="29">
        <v>57.3</v>
      </c>
      <c r="O141" s="30">
        <v>0.626</v>
      </c>
      <c r="P141">
        <f t="shared" si="19"/>
        <v>53.6</v>
      </c>
      <c r="Q141" s="30">
        <v>3.186</v>
      </c>
      <c r="R141" s="24">
        <v>163.148</v>
      </c>
      <c r="S141" s="24">
        <f t="shared" si="15"/>
        <v>118.3596</v>
      </c>
      <c r="T141" s="31">
        <v>12.148</v>
      </c>
      <c r="U141" s="28">
        <v>187.82395357735538</v>
      </c>
    </row>
    <row r="142" spans="1:21" ht="12.75">
      <c r="A142" s="1">
        <v>36335</v>
      </c>
      <c r="B142" s="24">
        <v>175</v>
      </c>
      <c r="C142" s="2">
        <v>0.657870352</v>
      </c>
      <c r="D142" s="23">
        <v>0.657870352</v>
      </c>
      <c r="E142" s="4">
        <v>1322</v>
      </c>
      <c r="F142" s="25">
        <v>0</v>
      </c>
      <c r="G142" s="26">
        <v>1034.3</v>
      </c>
      <c r="H142" s="29">
        <f t="shared" si="16"/>
        <v>990.3</v>
      </c>
      <c r="I142" s="27">
        <f t="shared" si="17"/>
        <v>190.24633251164565</v>
      </c>
      <c r="J142" s="27">
        <f t="shared" si="18"/>
        <v>236.53013251164566</v>
      </c>
      <c r="K142" s="27">
        <f t="shared" si="13"/>
        <v>217.75303251164564</v>
      </c>
      <c r="L142" s="28">
        <f t="shared" si="14"/>
        <v>227.14158251164565</v>
      </c>
      <c r="M142" s="29">
        <v>23.5</v>
      </c>
      <c r="N142" s="29">
        <v>57</v>
      </c>
      <c r="O142" s="30">
        <v>0.649</v>
      </c>
      <c r="P142">
        <f t="shared" si="19"/>
        <v>55.900000000000006</v>
      </c>
      <c r="Q142" s="30">
        <v>2.806</v>
      </c>
      <c r="R142" s="24">
        <v>78.525</v>
      </c>
      <c r="S142" s="24">
        <f t="shared" si="15"/>
        <v>111.7205</v>
      </c>
      <c r="T142" s="31">
        <v>11.884</v>
      </c>
      <c r="U142" s="28">
        <v>227.14158251164565</v>
      </c>
    </row>
    <row r="143" spans="1:21" ht="12.75">
      <c r="A143" s="1">
        <v>36335</v>
      </c>
      <c r="B143" s="24">
        <v>175</v>
      </c>
      <c r="C143" s="2">
        <v>0.657986104</v>
      </c>
      <c r="D143" s="23">
        <v>0.657986104</v>
      </c>
      <c r="E143" s="4">
        <v>1332</v>
      </c>
      <c r="F143" s="25">
        <v>0</v>
      </c>
      <c r="G143" s="26">
        <v>1029.8</v>
      </c>
      <c r="H143" s="29">
        <f t="shared" si="16"/>
        <v>985.8</v>
      </c>
      <c r="I143" s="27">
        <f t="shared" si="17"/>
        <v>228.06612479631917</v>
      </c>
      <c r="J143" s="27">
        <f t="shared" si="18"/>
        <v>274.34992479631916</v>
      </c>
      <c r="K143" s="27">
        <f t="shared" si="13"/>
        <v>255.57282479631917</v>
      </c>
      <c r="L143" s="28">
        <f t="shared" si="14"/>
        <v>264.96137479631915</v>
      </c>
      <c r="M143" s="29">
        <v>23.3</v>
      </c>
      <c r="N143" s="29">
        <v>57</v>
      </c>
      <c r="O143" s="30">
        <v>0.62</v>
      </c>
      <c r="P143">
        <f t="shared" si="19"/>
        <v>53</v>
      </c>
      <c r="Q143" s="30">
        <v>3.332</v>
      </c>
      <c r="R143" s="24">
        <v>182.833</v>
      </c>
      <c r="S143" s="24">
        <f t="shared" si="15"/>
        <v>132.04</v>
      </c>
      <c r="T143" s="31">
        <v>11.983</v>
      </c>
      <c r="U143" s="28">
        <v>264.96137479631915</v>
      </c>
    </row>
    <row r="144" spans="1:21" ht="12.75">
      <c r="A144" s="1">
        <v>36335</v>
      </c>
      <c r="B144" s="24">
        <v>175</v>
      </c>
      <c r="C144" s="2">
        <v>0.658101857</v>
      </c>
      <c r="D144" s="23">
        <v>0.658101857</v>
      </c>
      <c r="E144" s="4">
        <v>1342</v>
      </c>
      <c r="F144" s="25">
        <v>0</v>
      </c>
      <c r="G144" s="26">
        <v>1023.3</v>
      </c>
      <c r="H144" s="29">
        <f t="shared" si="16"/>
        <v>979.3</v>
      </c>
      <c r="I144" s="27">
        <f t="shared" si="17"/>
        <v>283.00061237332426</v>
      </c>
      <c r="J144" s="27">
        <f t="shared" si="18"/>
        <v>329.28441237332424</v>
      </c>
      <c r="K144" s="27">
        <f t="shared" si="13"/>
        <v>310.5073123733243</v>
      </c>
      <c r="L144" s="28">
        <f t="shared" si="14"/>
        <v>319.89586237332423</v>
      </c>
      <c r="M144" s="29">
        <v>22.9</v>
      </c>
      <c r="N144" s="29">
        <v>48.4</v>
      </c>
      <c r="O144" s="30">
        <v>0.666</v>
      </c>
      <c r="P144">
        <f t="shared" si="19"/>
        <v>57.60000000000001</v>
      </c>
      <c r="Q144" s="30">
        <v>3.084</v>
      </c>
      <c r="R144" s="24">
        <v>140.072</v>
      </c>
      <c r="S144" s="24">
        <f t="shared" si="15"/>
        <v>131.3365</v>
      </c>
      <c r="T144" s="31">
        <v>12.223</v>
      </c>
      <c r="U144" s="28">
        <v>319.89586237332423</v>
      </c>
    </row>
    <row r="145" spans="1:21" ht="12.75">
      <c r="A145" s="1">
        <v>36335</v>
      </c>
      <c r="B145" s="24">
        <v>175</v>
      </c>
      <c r="C145" s="2">
        <v>0.658217609</v>
      </c>
      <c r="D145" s="23">
        <v>0.658217609</v>
      </c>
      <c r="E145" s="4">
        <v>1352</v>
      </c>
      <c r="F145" s="25">
        <v>0</v>
      </c>
      <c r="G145" s="26">
        <v>1022.7</v>
      </c>
      <c r="H145" s="29">
        <f t="shared" si="16"/>
        <v>978.7</v>
      </c>
      <c r="I145" s="27">
        <f t="shared" si="17"/>
        <v>288.08985750013846</v>
      </c>
      <c r="J145" s="27">
        <f t="shared" si="18"/>
        <v>334.37365750013845</v>
      </c>
      <c r="K145" s="27">
        <f t="shared" si="13"/>
        <v>315.5965575001385</v>
      </c>
      <c r="L145" s="28">
        <f t="shared" si="14"/>
        <v>324.9851075001385</v>
      </c>
      <c r="M145" s="29">
        <v>22.8</v>
      </c>
      <c r="N145" s="29">
        <v>56.7</v>
      </c>
      <c r="O145" s="30">
        <v>0.636</v>
      </c>
      <c r="P145">
        <f t="shared" si="19"/>
        <v>54.6</v>
      </c>
      <c r="Q145" s="30">
        <v>3.247</v>
      </c>
      <c r="R145" s="24">
        <v>160.38</v>
      </c>
      <c r="S145" s="24">
        <f t="shared" si="15"/>
        <v>137.633</v>
      </c>
      <c r="T145" s="31">
        <v>12.828</v>
      </c>
      <c r="U145" s="28">
        <v>324.9851075001385</v>
      </c>
    </row>
    <row r="146" spans="1:21" ht="12.75">
      <c r="A146" s="1">
        <v>36335</v>
      </c>
      <c r="B146" s="24">
        <v>175</v>
      </c>
      <c r="C146" s="2">
        <v>0.658333361</v>
      </c>
      <c r="D146" s="23">
        <v>0.658333361</v>
      </c>
      <c r="E146" s="4">
        <v>1362</v>
      </c>
      <c r="F146" s="25">
        <v>0</v>
      </c>
      <c r="G146" s="26">
        <v>1020</v>
      </c>
      <c r="H146" s="29">
        <f t="shared" si="16"/>
        <v>976</v>
      </c>
      <c r="I146" s="27">
        <f t="shared" si="17"/>
        <v>311.0301378128189</v>
      </c>
      <c r="J146" s="27">
        <f t="shared" si="18"/>
        <v>357.3139378128189</v>
      </c>
      <c r="K146" s="27">
        <f t="shared" si="13"/>
        <v>338.53683781281893</v>
      </c>
      <c r="L146" s="28">
        <f t="shared" si="14"/>
        <v>347.92538781281894</v>
      </c>
      <c r="M146" s="29">
        <v>22.3</v>
      </c>
      <c r="N146" s="29">
        <v>59.2</v>
      </c>
      <c r="O146" s="30">
        <v>0.653</v>
      </c>
      <c r="P146">
        <f t="shared" si="19"/>
        <v>56.3</v>
      </c>
      <c r="Q146" s="30">
        <v>2.984</v>
      </c>
      <c r="R146" s="24">
        <v>117.758</v>
      </c>
      <c r="S146" s="24">
        <f t="shared" si="15"/>
        <v>140.45266666666666</v>
      </c>
      <c r="T146" s="31">
        <v>13.038</v>
      </c>
      <c r="U146" s="28">
        <v>347.92538781281894</v>
      </c>
    </row>
    <row r="147" spans="1:21" ht="12.75">
      <c r="A147" s="1">
        <v>36335</v>
      </c>
      <c r="B147" s="24">
        <v>175</v>
      </c>
      <c r="C147" s="2">
        <v>0.658449054</v>
      </c>
      <c r="D147" s="23">
        <v>0.658449054</v>
      </c>
      <c r="E147" s="4">
        <v>1372</v>
      </c>
      <c r="F147" s="25">
        <v>0</v>
      </c>
      <c r="G147" s="26">
        <v>1016.4</v>
      </c>
      <c r="H147" s="29">
        <f t="shared" si="16"/>
        <v>972.4</v>
      </c>
      <c r="I147" s="27">
        <f t="shared" si="17"/>
        <v>341.7160944518485</v>
      </c>
      <c r="J147" s="27">
        <f t="shared" si="18"/>
        <v>387.9998944518485</v>
      </c>
      <c r="K147" s="27">
        <f t="shared" si="13"/>
        <v>369.22279445184853</v>
      </c>
      <c r="L147" s="28">
        <f t="shared" si="14"/>
        <v>378.6113444518485</v>
      </c>
      <c r="M147" s="29">
        <v>22.2</v>
      </c>
      <c r="N147" s="29">
        <v>60.8</v>
      </c>
      <c r="O147" s="30">
        <v>0.617</v>
      </c>
      <c r="P147">
        <f t="shared" si="19"/>
        <v>52.7</v>
      </c>
      <c r="Q147" s="30">
        <v>3.401</v>
      </c>
      <c r="R147" s="24">
        <v>201.066</v>
      </c>
      <c r="S147" s="24">
        <f t="shared" si="15"/>
        <v>146.77233333333334</v>
      </c>
      <c r="T147" s="31">
        <v>13.021</v>
      </c>
      <c r="U147" s="28">
        <v>378.6113444518485</v>
      </c>
    </row>
    <row r="148" spans="1:21" ht="12.75">
      <c r="A148" s="1">
        <v>36335</v>
      </c>
      <c r="B148" s="24">
        <v>175</v>
      </c>
      <c r="C148" s="2">
        <v>0.658564806</v>
      </c>
      <c r="D148" s="23">
        <v>0.658564806</v>
      </c>
      <c r="E148" s="4">
        <v>1382</v>
      </c>
      <c r="F148" s="25">
        <v>0</v>
      </c>
      <c r="G148" s="26">
        <v>1013.3</v>
      </c>
      <c r="H148" s="29">
        <f t="shared" si="16"/>
        <v>969.3</v>
      </c>
      <c r="I148" s="27">
        <f t="shared" si="17"/>
        <v>368.23128333275247</v>
      </c>
      <c r="J148" s="27">
        <f t="shared" si="18"/>
        <v>414.51508333275245</v>
      </c>
      <c r="K148" s="27">
        <f t="shared" si="13"/>
        <v>395.7379833327525</v>
      </c>
      <c r="L148" s="28">
        <f t="shared" si="14"/>
        <v>405.1265333327525</v>
      </c>
      <c r="M148" s="29">
        <v>21.8</v>
      </c>
      <c r="N148" s="29">
        <v>61.1</v>
      </c>
      <c r="O148" s="30">
        <v>0.654</v>
      </c>
      <c r="P148">
        <f t="shared" si="19"/>
        <v>56.400000000000006</v>
      </c>
      <c r="Q148" s="30">
        <v>3.166</v>
      </c>
      <c r="R148" s="24">
        <v>158.305</v>
      </c>
      <c r="S148" s="24">
        <f t="shared" si="15"/>
        <v>160.069</v>
      </c>
      <c r="T148" s="31">
        <v>13.005</v>
      </c>
      <c r="U148" s="28">
        <v>405.1265333327525</v>
      </c>
    </row>
    <row r="149" spans="1:21" ht="12.75">
      <c r="A149" s="1">
        <v>36335</v>
      </c>
      <c r="B149" s="24">
        <v>175</v>
      </c>
      <c r="C149" s="2">
        <v>0.658680558</v>
      </c>
      <c r="D149" s="23">
        <v>0.658680558</v>
      </c>
      <c r="E149" s="4">
        <v>1392</v>
      </c>
      <c r="F149" s="25">
        <v>0</v>
      </c>
      <c r="G149" s="26">
        <v>1011</v>
      </c>
      <c r="H149" s="29">
        <f t="shared" si="16"/>
        <v>967</v>
      </c>
      <c r="I149" s="27">
        <f t="shared" si="17"/>
        <v>387.9586986487678</v>
      </c>
      <c r="J149" s="27">
        <f t="shared" si="18"/>
        <v>434.24249864876776</v>
      </c>
      <c r="K149" s="27">
        <f t="shared" si="13"/>
        <v>415.4653986487678</v>
      </c>
      <c r="L149" s="28">
        <f t="shared" si="14"/>
        <v>424.85394864876776</v>
      </c>
      <c r="M149" s="29">
        <v>21.7</v>
      </c>
      <c r="N149" s="29">
        <v>60.8</v>
      </c>
      <c r="O149" s="30">
        <v>0.626</v>
      </c>
      <c r="P149">
        <f t="shared" si="19"/>
        <v>53.6</v>
      </c>
      <c r="Q149" s="30">
        <v>3.491</v>
      </c>
      <c r="R149" s="24">
        <v>220.613</v>
      </c>
      <c r="S149" s="24">
        <f t="shared" si="15"/>
        <v>166.36566666666667</v>
      </c>
      <c r="T149" s="31">
        <v>12.788</v>
      </c>
      <c r="U149" s="28">
        <v>424.85394864876776</v>
      </c>
    </row>
    <row r="150" spans="1:21" ht="12.75">
      <c r="A150" s="1">
        <v>36335</v>
      </c>
      <c r="B150" s="24">
        <v>175</v>
      </c>
      <c r="C150" s="2">
        <v>0.65879631</v>
      </c>
      <c r="D150" s="23">
        <v>0.65879631</v>
      </c>
      <c r="E150" s="4">
        <v>1402</v>
      </c>
      <c r="F150" s="25">
        <v>0</v>
      </c>
      <c r="G150" s="26">
        <v>1009</v>
      </c>
      <c r="H150" s="29">
        <f t="shared" si="16"/>
        <v>965</v>
      </c>
      <c r="I150" s="27">
        <f t="shared" si="17"/>
        <v>405.15115069486046</v>
      </c>
      <c r="J150" s="27">
        <f t="shared" si="18"/>
        <v>451.43495069486045</v>
      </c>
      <c r="K150" s="27">
        <f t="shared" si="13"/>
        <v>432.6578506948605</v>
      </c>
      <c r="L150" s="28">
        <f t="shared" si="14"/>
        <v>442.0464006948605</v>
      </c>
      <c r="M150" s="29">
        <v>21.7</v>
      </c>
      <c r="N150" s="29">
        <v>59.3</v>
      </c>
      <c r="O150" s="30">
        <v>0.65</v>
      </c>
      <c r="P150">
        <f t="shared" si="19"/>
        <v>56</v>
      </c>
      <c r="Q150" s="30">
        <v>3.272</v>
      </c>
      <c r="R150" s="24">
        <v>177.99</v>
      </c>
      <c r="S150" s="24">
        <f t="shared" si="15"/>
        <v>172.68533333333335</v>
      </c>
      <c r="T150" s="31">
        <v>12.291</v>
      </c>
      <c r="U150" s="28">
        <v>442.0464006948605</v>
      </c>
    </row>
    <row r="151" spans="1:21" ht="12.75">
      <c r="A151" s="1">
        <v>36335</v>
      </c>
      <c r="B151" s="24">
        <v>175</v>
      </c>
      <c r="C151" s="2">
        <v>0.658912063</v>
      </c>
      <c r="D151" s="23">
        <v>0.658912063</v>
      </c>
      <c r="E151" s="4">
        <v>1412</v>
      </c>
      <c r="F151" s="25">
        <v>0</v>
      </c>
      <c r="G151" s="26">
        <v>1006.5</v>
      </c>
      <c r="H151" s="29">
        <f t="shared" si="16"/>
        <v>962.5</v>
      </c>
      <c r="I151" s="27">
        <f t="shared" si="17"/>
        <v>426.69189266231285</v>
      </c>
      <c r="J151" s="27">
        <f t="shared" si="18"/>
        <v>472.97569266231284</v>
      </c>
      <c r="K151" s="27">
        <f t="shared" si="13"/>
        <v>454.1985926623129</v>
      </c>
      <c r="L151" s="28">
        <f t="shared" si="14"/>
        <v>463.5871426623129</v>
      </c>
      <c r="M151" s="29">
        <v>21.3</v>
      </c>
      <c r="N151" s="29">
        <v>60.6</v>
      </c>
      <c r="O151" s="30">
        <v>0.624</v>
      </c>
      <c r="P151">
        <f t="shared" si="19"/>
        <v>53.4</v>
      </c>
      <c r="Q151" s="30">
        <v>3.095</v>
      </c>
      <c r="R151" s="24">
        <v>135.298</v>
      </c>
      <c r="S151" s="24">
        <f t="shared" si="15"/>
        <v>168.505</v>
      </c>
      <c r="T151" s="31">
        <v>11.961</v>
      </c>
      <c r="U151" s="28">
        <v>463.5871426623129</v>
      </c>
    </row>
    <row r="152" spans="1:21" ht="12.75">
      <c r="A152" s="1">
        <v>36335</v>
      </c>
      <c r="B152" s="24">
        <v>175</v>
      </c>
      <c r="C152" s="2">
        <v>0.659027755</v>
      </c>
      <c r="D152" s="23">
        <v>0.659027755</v>
      </c>
      <c r="E152" s="4">
        <v>1422</v>
      </c>
      <c r="F152" s="25">
        <v>0</v>
      </c>
      <c r="G152" s="26">
        <v>1003.9</v>
      </c>
      <c r="H152" s="29">
        <f t="shared" si="16"/>
        <v>959.9</v>
      </c>
      <c r="I152" s="27">
        <f t="shared" si="17"/>
        <v>449.153697418309</v>
      </c>
      <c r="J152" s="27">
        <f t="shared" si="18"/>
        <v>495.43749741830896</v>
      </c>
      <c r="K152" s="27">
        <f t="shared" si="13"/>
        <v>476.660397418309</v>
      </c>
      <c r="L152" s="28">
        <f t="shared" si="14"/>
        <v>486.048947418309</v>
      </c>
      <c r="M152" s="29">
        <v>21.2</v>
      </c>
      <c r="N152" s="29">
        <v>62.4</v>
      </c>
      <c r="O152" s="30">
        <v>0.659</v>
      </c>
      <c r="P152">
        <f t="shared" si="19"/>
        <v>56.900000000000006</v>
      </c>
      <c r="Q152" s="30">
        <v>3.58</v>
      </c>
      <c r="R152" s="24">
        <v>239.537</v>
      </c>
      <c r="S152" s="24">
        <f t="shared" si="15"/>
        <v>188.8015</v>
      </c>
      <c r="T152" s="31">
        <v>11.872</v>
      </c>
      <c r="U152" s="28">
        <v>486.048947418309</v>
      </c>
    </row>
    <row r="153" spans="1:21" ht="12.75">
      <c r="A153" s="1">
        <v>36335</v>
      </c>
      <c r="B153" s="24">
        <v>175</v>
      </c>
      <c r="C153" s="2">
        <v>0.659143507</v>
      </c>
      <c r="D153" s="23">
        <v>0.659143507</v>
      </c>
      <c r="E153" s="4">
        <v>1432</v>
      </c>
      <c r="F153" s="25">
        <v>0</v>
      </c>
      <c r="G153" s="26">
        <v>1002.5</v>
      </c>
      <c r="H153" s="29">
        <f t="shared" si="16"/>
        <v>958.5</v>
      </c>
      <c r="I153" s="27">
        <f t="shared" si="17"/>
        <v>461.2737286783262</v>
      </c>
      <c r="J153" s="27">
        <f t="shared" si="18"/>
        <v>507.5575286783262</v>
      </c>
      <c r="K153" s="27">
        <f t="shared" si="13"/>
        <v>488.78042867832625</v>
      </c>
      <c r="L153" s="28">
        <f t="shared" si="14"/>
        <v>498.1689786783262</v>
      </c>
      <c r="M153" s="29">
        <v>21</v>
      </c>
      <c r="N153" s="29">
        <v>63.1</v>
      </c>
      <c r="O153" s="30">
        <v>0.634</v>
      </c>
      <c r="P153">
        <f t="shared" si="19"/>
        <v>54.4</v>
      </c>
      <c r="Q153" s="30">
        <v>3.3</v>
      </c>
      <c r="R153" s="24">
        <v>175.845</v>
      </c>
      <c r="S153" s="24">
        <f t="shared" si="15"/>
        <v>184.59799999999998</v>
      </c>
      <c r="T153" s="31">
        <v>12.21</v>
      </c>
      <c r="U153" s="28">
        <v>498.1689786783262</v>
      </c>
    </row>
    <row r="154" spans="1:21" ht="12.75">
      <c r="A154" s="1">
        <v>36335</v>
      </c>
      <c r="B154" s="24">
        <v>175</v>
      </c>
      <c r="C154" s="2">
        <v>0.65925926</v>
      </c>
      <c r="D154" s="23">
        <v>0.65925926</v>
      </c>
      <c r="E154" s="4">
        <v>1442</v>
      </c>
      <c r="F154" s="25">
        <v>0</v>
      </c>
      <c r="G154" s="26">
        <v>1001.6</v>
      </c>
      <c r="H154" s="29">
        <f t="shared" si="16"/>
        <v>957.6</v>
      </c>
      <c r="I154" s="27">
        <f t="shared" si="17"/>
        <v>469.0745290378157</v>
      </c>
      <c r="J154" s="27">
        <f t="shared" si="18"/>
        <v>515.3583290378157</v>
      </c>
      <c r="K154" s="27">
        <f t="shared" si="13"/>
        <v>496.5812290378157</v>
      </c>
      <c r="L154" s="28">
        <f t="shared" si="14"/>
        <v>505.96977903781567</v>
      </c>
      <c r="M154" s="29">
        <v>21.3</v>
      </c>
      <c r="N154" s="29">
        <v>61.9</v>
      </c>
      <c r="O154" s="30">
        <v>0.648</v>
      </c>
      <c r="P154">
        <f t="shared" si="19"/>
        <v>55.8</v>
      </c>
      <c r="Q154" s="30">
        <v>3.085</v>
      </c>
      <c r="R154" s="24">
        <v>133.222</v>
      </c>
      <c r="S154" s="24">
        <f t="shared" si="15"/>
        <v>180.41750000000002</v>
      </c>
      <c r="T154" s="31">
        <v>12.661</v>
      </c>
      <c r="U154" s="28">
        <v>505.96977903781567</v>
      </c>
    </row>
    <row r="155" spans="1:21" ht="12.75">
      <c r="A155" s="1">
        <v>36335</v>
      </c>
      <c r="B155" s="24">
        <v>175</v>
      </c>
      <c r="C155" s="2">
        <v>0.659375012</v>
      </c>
      <c r="D155" s="23">
        <v>0.659375012</v>
      </c>
      <c r="E155" s="4">
        <v>1452</v>
      </c>
      <c r="F155" s="25">
        <v>0</v>
      </c>
      <c r="G155" s="26">
        <v>999.5</v>
      </c>
      <c r="H155" s="29">
        <f t="shared" si="16"/>
        <v>955.5</v>
      </c>
      <c r="I155" s="27">
        <f t="shared" si="17"/>
        <v>487.30494551913415</v>
      </c>
      <c r="J155" s="27">
        <f t="shared" si="18"/>
        <v>533.5887455191341</v>
      </c>
      <c r="K155" s="27">
        <f t="shared" si="13"/>
        <v>514.8116455191341</v>
      </c>
      <c r="L155" s="28">
        <f t="shared" si="14"/>
        <v>524.2001955191341</v>
      </c>
      <c r="M155" s="29">
        <v>21.2</v>
      </c>
      <c r="N155" s="29">
        <v>61.7</v>
      </c>
      <c r="O155" s="30">
        <v>0.617</v>
      </c>
      <c r="P155">
        <f t="shared" si="19"/>
        <v>52.7</v>
      </c>
      <c r="Q155" s="30">
        <v>3.115</v>
      </c>
      <c r="R155" s="24">
        <v>132.461</v>
      </c>
      <c r="S155" s="24">
        <f t="shared" si="15"/>
        <v>165.7255</v>
      </c>
      <c r="T155" s="31">
        <v>12.924</v>
      </c>
      <c r="U155" s="28">
        <v>524.2001955191341</v>
      </c>
    </row>
    <row r="156" spans="1:21" ht="12.75">
      <c r="A156" s="1">
        <v>36335</v>
      </c>
      <c r="B156" s="24">
        <v>175</v>
      </c>
      <c r="C156" s="2">
        <v>0.659490764</v>
      </c>
      <c r="D156" s="23">
        <v>0.659490764</v>
      </c>
      <c r="E156" s="4">
        <v>1462</v>
      </c>
      <c r="F156" s="25">
        <v>0</v>
      </c>
      <c r="G156" s="26">
        <v>997.5</v>
      </c>
      <c r="H156" s="29">
        <f t="shared" si="16"/>
        <v>953.5</v>
      </c>
      <c r="I156" s="27">
        <f t="shared" si="17"/>
        <v>504.7045356923544</v>
      </c>
      <c r="J156" s="27">
        <f t="shared" si="18"/>
        <v>550.9883356923544</v>
      </c>
      <c r="K156" s="27">
        <f t="shared" si="13"/>
        <v>532.2112356923544</v>
      </c>
      <c r="L156" s="28">
        <f t="shared" si="14"/>
        <v>541.5997856923544</v>
      </c>
      <c r="M156" s="29">
        <v>20.8</v>
      </c>
      <c r="N156" s="29">
        <v>63.6</v>
      </c>
      <c r="O156" s="30">
        <v>0.644</v>
      </c>
      <c r="P156">
        <f t="shared" si="19"/>
        <v>55.400000000000006</v>
      </c>
      <c r="Q156" s="30">
        <v>2.906</v>
      </c>
      <c r="R156" s="24">
        <v>89.769</v>
      </c>
      <c r="S156" s="24">
        <f t="shared" si="15"/>
        <v>151.02200000000002</v>
      </c>
      <c r="T156" s="31">
        <v>13.045</v>
      </c>
      <c r="U156" s="28">
        <v>541.5997856923544</v>
      </c>
    </row>
    <row r="157" spans="1:21" ht="12.75">
      <c r="A157" s="1">
        <v>36335</v>
      </c>
      <c r="B157" s="24">
        <v>175</v>
      </c>
      <c r="C157" s="2">
        <v>0.659606457</v>
      </c>
      <c r="D157" s="23">
        <v>0.659606457</v>
      </c>
      <c r="E157" s="4">
        <v>1472</v>
      </c>
      <c r="F157" s="25">
        <v>0</v>
      </c>
      <c r="G157" s="26">
        <v>994.7</v>
      </c>
      <c r="H157" s="29">
        <f t="shared" si="16"/>
        <v>950.7</v>
      </c>
      <c r="I157" s="27">
        <f t="shared" si="17"/>
        <v>529.1253744690044</v>
      </c>
      <c r="J157" s="27">
        <f t="shared" si="18"/>
        <v>575.4091744690045</v>
      </c>
      <c r="K157" s="27">
        <f t="shared" si="13"/>
        <v>556.6320744690045</v>
      </c>
      <c r="L157" s="28">
        <f t="shared" si="14"/>
        <v>566.0206244690045</v>
      </c>
      <c r="M157" s="29">
        <v>20.4</v>
      </c>
      <c r="N157" s="29">
        <v>64.7</v>
      </c>
      <c r="O157" s="30">
        <v>0.614</v>
      </c>
      <c r="P157">
        <f t="shared" si="19"/>
        <v>52.4</v>
      </c>
      <c r="Q157" s="30">
        <v>3.5</v>
      </c>
      <c r="R157" s="24">
        <v>215.146</v>
      </c>
      <c r="S157" s="24">
        <f t="shared" si="15"/>
        <v>164.33</v>
      </c>
      <c r="T157" s="31">
        <v>13.023</v>
      </c>
      <c r="U157" s="28">
        <v>566.0206244690045</v>
      </c>
    </row>
    <row r="158" spans="1:21" ht="12.75">
      <c r="A158" s="1">
        <v>36335</v>
      </c>
      <c r="B158" s="24">
        <v>175</v>
      </c>
      <c r="C158" s="2">
        <v>0.659722209</v>
      </c>
      <c r="D158" s="23">
        <v>0.659722209</v>
      </c>
      <c r="E158" s="4">
        <v>1482</v>
      </c>
      <c r="F158" s="25">
        <v>0</v>
      </c>
      <c r="G158" s="26">
        <v>991.8</v>
      </c>
      <c r="H158" s="29">
        <f t="shared" si="16"/>
        <v>947.8</v>
      </c>
      <c r="I158" s="27">
        <f t="shared" si="17"/>
        <v>554.494326492986</v>
      </c>
      <c r="J158" s="27">
        <f t="shared" si="18"/>
        <v>600.7781264929861</v>
      </c>
      <c r="K158" s="27">
        <f t="shared" si="13"/>
        <v>582.001026492986</v>
      </c>
      <c r="L158" s="28">
        <f t="shared" si="14"/>
        <v>591.3895764929861</v>
      </c>
      <c r="M158" s="29">
        <v>20.1</v>
      </c>
      <c r="N158" s="29">
        <v>65.2</v>
      </c>
      <c r="O158" s="30">
        <v>0.646</v>
      </c>
      <c r="P158">
        <f t="shared" si="19"/>
        <v>55.60000000000001</v>
      </c>
      <c r="Q158" s="30">
        <v>3.331</v>
      </c>
      <c r="R158" s="24">
        <v>172.455</v>
      </c>
      <c r="S158" s="24">
        <f t="shared" si="15"/>
        <v>153.14966666666666</v>
      </c>
      <c r="T158" s="31">
        <v>12.877</v>
      </c>
      <c r="U158" s="28">
        <v>591.3895764929861</v>
      </c>
    </row>
    <row r="159" spans="1:21" ht="12.75">
      <c r="A159" s="1">
        <v>36335</v>
      </c>
      <c r="B159" s="24">
        <v>175</v>
      </c>
      <c r="C159" s="2">
        <v>0.659837961</v>
      </c>
      <c r="D159" s="23">
        <v>0.659837961</v>
      </c>
      <c r="E159" s="4">
        <v>1492</v>
      </c>
      <c r="F159" s="25">
        <v>0</v>
      </c>
      <c r="G159" s="26">
        <v>990.9</v>
      </c>
      <c r="H159" s="29">
        <f t="shared" si="16"/>
        <v>946.9</v>
      </c>
      <c r="I159" s="27">
        <f t="shared" si="17"/>
        <v>562.3832342851384</v>
      </c>
      <c r="J159" s="27">
        <f t="shared" si="18"/>
        <v>608.6670342851385</v>
      </c>
      <c r="K159" s="27">
        <f t="shared" si="13"/>
        <v>589.8899342851385</v>
      </c>
      <c r="L159" s="28">
        <f t="shared" si="14"/>
        <v>599.2784842851385</v>
      </c>
      <c r="M159" s="29">
        <v>20</v>
      </c>
      <c r="N159" s="29">
        <v>66.4</v>
      </c>
      <c r="O159" s="30">
        <v>0.606</v>
      </c>
      <c r="P159">
        <f t="shared" si="19"/>
        <v>51.6</v>
      </c>
      <c r="Q159" s="30">
        <v>3.144</v>
      </c>
      <c r="R159" s="24">
        <v>129.693</v>
      </c>
      <c r="S159" s="24">
        <f t="shared" si="15"/>
        <v>145.45766666666665</v>
      </c>
      <c r="T159" s="31">
        <v>12.564</v>
      </c>
      <c r="U159" s="28">
        <v>599.2784842851385</v>
      </c>
    </row>
    <row r="160" spans="1:21" ht="12.75">
      <c r="A160" s="1">
        <v>36335</v>
      </c>
      <c r="B160" s="24">
        <v>175</v>
      </c>
      <c r="C160" s="2">
        <v>0.659953713</v>
      </c>
      <c r="D160" s="23">
        <v>0.659953713</v>
      </c>
      <c r="E160" s="4">
        <v>1502</v>
      </c>
      <c r="F160" s="25">
        <v>0</v>
      </c>
      <c r="G160" s="26">
        <v>988.9</v>
      </c>
      <c r="H160" s="29">
        <f t="shared" si="16"/>
        <v>944.9</v>
      </c>
      <c r="I160" s="27">
        <f t="shared" si="17"/>
        <v>579.9410193906797</v>
      </c>
      <c r="J160" s="27">
        <f t="shared" si="18"/>
        <v>626.2248193906797</v>
      </c>
      <c r="K160" s="27">
        <f t="shared" si="13"/>
        <v>607.4477193906797</v>
      </c>
      <c r="L160" s="28">
        <f t="shared" si="14"/>
        <v>616.8362693906797</v>
      </c>
      <c r="M160" s="29">
        <v>19.9</v>
      </c>
      <c r="N160" s="29">
        <v>67.4</v>
      </c>
      <c r="O160" s="30">
        <v>0.614</v>
      </c>
      <c r="P160">
        <f t="shared" si="19"/>
        <v>52.4</v>
      </c>
      <c r="Q160" s="30">
        <v>3.401</v>
      </c>
      <c r="R160" s="24">
        <v>192.002</v>
      </c>
      <c r="S160" s="24">
        <f t="shared" si="15"/>
        <v>155.25433333333334</v>
      </c>
      <c r="T160" s="31">
        <v>12.023</v>
      </c>
      <c r="U160" s="28">
        <v>616.8362693906797</v>
      </c>
    </row>
    <row r="161" spans="1:21" ht="12.75">
      <c r="A161" s="1">
        <v>36335</v>
      </c>
      <c r="B161" s="24">
        <v>175</v>
      </c>
      <c r="C161" s="2">
        <v>0.660069466</v>
      </c>
      <c r="D161" s="23">
        <v>0.660069466</v>
      </c>
      <c r="E161" s="4">
        <v>1512</v>
      </c>
      <c r="F161" s="25">
        <v>0</v>
      </c>
      <c r="G161" s="26">
        <v>987</v>
      </c>
      <c r="H161" s="29">
        <f t="shared" si="16"/>
        <v>943</v>
      </c>
      <c r="I161" s="27">
        <f t="shared" si="17"/>
        <v>596.6553717754484</v>
      </c>
      <c r="J161" s="27">
        <f t="shared" si="18"/>
        <v>642.9391717754485</v>
      </c>
      <c r="K161" s="27">
        <f t="shared" si="13"/>
        <v>624.1620717754485</v>
      </c>
      <c r="L161" s="28">
        <f t="shared" si="14"/>
        <v>633.5506217754485</v>
      </c>
      <c r="M161" s="29">
        <v>19.5</v>
      </c>
      <c r="N161" s="29">
        <v>67.9</v>
      </c>
      <c r="O161" s="30">
        <v>0.579</v>
      </c>
      <c r="P161">
        <f t="shared" si="19"/>
        <v>48.9</v>
      </c>
      <c r="Q161" s="30">
        <v>3.521</v>
      </c>
      <c r="R161" s="24">
        <v>212.379</v>
      </c>
      <c r="S161" s="24">
        <f t="shared" si="15"/>
        <v>168.574</v>
      </c>
      <c r="T161" s="31">
        <v>11.866</v>
      </c>
      <c r="U161" s="28">
        <v>633.5506217754485</v>
      </c>
    </row>
    <row r="162" spans="1:21" ht="12.75">
      <c r="A162" s="1">
        <v>36335</v>
      </c>
      <c r="B162" s="24">
        <v>175</v>
      </c>
      <c r="C162" s="2">
        <v>0.660185158</v>
      </c>
      <c r="D162" s="23">
        <v>0.660185158</v>
      </c>
      <c r="E162" s="4">
        <v>1522</v>
      </c>
      <c r="F162" s="25">
        <v>0</v>
      </c>
      <c r="G162" s="26">
        <v>984.7</v>
      </c>
      <c r="H162" s="29">
        <f t="shared" si="16"/>
        <v>940.7</v>
      </c>
      <c r="I162" s="27">
        <f t="shared" si="17"/>
        <v>616.9336513813955</v>
      </c>
      <c r="J162" s="27">
        <f t="shared" si="18"/>
        <v>663.2174513813956</v>
      </c>
      <c r="K162" s="27">
        <f t="shared" si="13"/>
        <v>644.4403513813955</v>
      </c>
      <c r="L162" s="28">
        <f t="shared" si="14"/>
        <v>653.8289013813956</v>
      </c>
      <c r="M162" s="29">
        <v>19.5</v>
      </c>
      <c r="N162" s="29">
        <v>68.2</v>
      </c>
      <c r="O162" s="30">
        <v>0.613</v>
      </c>
      <c r="P162">
        <f t="shared" si="19"/>
        <v>52.3</v>
      </c>
      <c r="Q162" s="30">
        <v>3.144</v>
      </c>
      <c r="R162" s="24">
        <v>127.687</v>
      </c>
      <c r="S162" s="24">
        <f t="shared" si="15"/>
        <v>174.8936666666667</v>
      </c>
      <c r="T162" s="31">
        <v>12.028</v>
      </c>
      <c r="U162" s="28">
        <v>653.8289013813956</v>
      </c>
    </row>
    <row r="163" spans="1:21" ht="12.75">
      <c r="A163" s="1">
        <v>36335</v>
      </c>
      <c r="B163" s="24">
        <v>175</v>
      </c>
      <c r="C163" s="2">
        <v>0.66030091</v>
      </c>
      <c r="D163" s="23">
        <v>0.66030091</v>
      </c>
      <c r="E163" s="4">
        <v>1532</v>
      </c>
      <c r="F163" s="25">
        <v>0</v>
      </c>
      <c r="G163" s="26">
        <v>982.3</v>
      </c>
      <c r="H163" s="29">
        <f t="shared" si="16"/>
        <v>938.3</v>
      </c>
      <c r="I163" s="27">
        <f t="shared" si="17"/>
        <v>638.1465243251703</v>
      </c>
      <c r="J163" s="27">
        <f t="shared" si="18"/>
        <v>684.4303243251703</v>
      </c>
      <c r="K163" s="27">
        <f t="shared" si="13"/>
        <v>665.6532243251703</v>
      </c>
      <c r="L163" s="28">
        <f t="shared" si="14"/>
        <v>675.0417743251703</v>
      </c>
      <c r="M163" s="29">
        <v>19.3</v>
      </c>
      <c r="N163" s="29">
        <v>68.1</v>
      </c>
      <c r="O163" s="30">
        <v>0.599</v>
      </c>
      <c r="P163">
        <f t="shared" si="19"/>
        <v>50.9</v>
      </c>
      <c r="Q163" s="30">
        <v>3.351</v>
      </c>
      <c r="R163" s="24">
        <v>189.926</v>
      </c>
      <c r="S163" s="24">
        <f t="shared" si="15"/>
        <v>170.69033333333334</v>
      </c>
      <c r="T163" s="31">
        <v>12.58</v>
      </c>
      <c r="U163" s="28">
        <v>675.0417743251703</v>
      </c>
    </row>
    <row r="164" spans="1:21" ht="12.75">
      <c r="A164" s="1">
        <v>36335</v>
      </c>
      <c r="B164" s="24">
        <v>175</v>
      </c>
      <c r="C164" s="2">
        <v>0.660416663</v>
      </c>
      <c r="D164" s="23">
        <v>0.660416663</v>
      </c>
      <c r="E164" s="4">
        <v>1542</v>
      </c>
      <c r="F164" s="25">
        <v>0</v>
      </c>
      <c r="G164" s="26">
        <v>981</v>
      </c>
      <c r="H164" s="29">
        <f t="shared" si="16"/>
        <v>937</v>
      </c>
      <c r="I164" s="27">
        <f t="shared" si="17"/>
        <v>649.659496663279</v>
      </c>
      <c r="J164" s="27">
        <f t="shared" si="18"/>
        <v>695.943296663279</v>
      </c>
      <c r="K164" s="27">
        <f t="shared" si="13"/>
        <v>677.166196663279</v>
      </c>
      <c r="L164" s="28">
        <f t="shared" si="14"/>
        <v>686.554746663279</v>
      </c>
      <c r="M164" s="29">
        <v>19.3</v>
      </c>
      <c r="N164" s="29">
        <v>68.5</v>
      </c>
      <c r="O164" s="30">
        <v>0.646</v>
      </c>
      <c r="P164">
        <f t="shared" si="19"/>
        <v>55.60000000000001</v>
      </c>
      <c r="Q164" s="30">
        <v>3.116</v>
      </c>
      <c r="R164" s="24">
        <v>126.234</v>
      </c>
      <c r="S164" s="24">
        <f t="shared" si="15"/>
        <v>162.98683333333335</v>
      </c>
      <c r="T164" s="31">
        <v>12.868</v>
      </c>
      <c r="U164" s="28">
        <v>686.554746663279</v>
      </c>
    </row>
    <row r="165" spans="1:21" ht="12.75">
      <c r="A165" s="1">
        <v>36335</v>
      </c>
      <c r="B165" s="24">
        <v>175</v>
      </c>
      <c r="C165" s="2">
        <v>0.660532415</v>
      </c>
      <c r="D165" s="23">
        <v>0.660532415</v>
      </c>
      <c r="E165" s="4">
        <v>1552</v>
      </c>
      <c r="F165" s="25">
        <v>0</v>
      </c>
      <c r="G165" s="26">
        <v>977.9</v>
      </c>
      <c r="H165" s="29">
        <f t="shared" si="16"/>
        <v>933.9</v>
      </c>
      <c r="I165" s="27">
        <f t="shared" si="17"/>
        <v>677.1780949974815</v>
      </c>
      <c r="J165" s="27">
        <f t="shared" si="18"/>
        <v>723.4618949974815</v>
      </c>
      <c r="K165" s="27">
        <f t="shared" si="13"/>
        <v>704.6847949974815</v>
      </c>
      <c r="L165" s="28">
        <f t="shared" si="14"/>
        <v>714.0733449974815</v>
      </c>
      <c r="M165" s="29">
        <v>19</v>
      </c>
      <c r="N165" s="29">
        <v>67.9</v>
      </c>
      <c r="O165" s="30">
        <v>0.624</v>
      </c>
      <c r="P165">
        <f t="shared" si="19"/>
        <v>53.4</v>
      </c>
      <c r="Q165" s="30">
        <v>3.874</v>
      </c>
      <c r="R165" s="24">
        <v>293.611</v>
      </c>
      <c r="S165" s="24">
        <f t="shared" si="15"/>
        <v>190.3065</v>
      </c>
      <c r="T165" s="31">
        <v>13.043</v>
      </c>
      <c r="U165" s="28">
        <v>714.0733449974815</v>
      </c>
    </row>
    <row r="166" spans="1:21" ht="12.75">
      <c r="A166" s="1">
        <v>36335</v>
      </c>
      <c r="B166" s="24">
        <v>175</v>
      </c>
      <c r="C166" s="2">
        <v>0.660648167</v>
      </c>
      <c r="D166" s="23">
        <v>0.660648167</v>
      </c>
      <c r="E166" s="4">
        <v>1562</v>
      </c>
      <c r="F166" s="25">
        <v>0</v>
      </c>
      <c r="G166" s="26">
        <v>976.5</v>
      </c>
      <c r="H166" s="29">
        <f t="shared" si="16"/>
        <v>932.5</v>
      </c>
      <c r="I166" s="27">
        <f t="shared" si="17"/>
        <v>689.6358040643601</v>
      </c>
      <c r="J166" s="27">
        <f t="shared" si="18"/>
        <v>735.9196040643601</v>
      </c>
      <c r="K166" s="27">
        <f t="shared" si="13"/>
        <v>717.1425040643601</v>
      </c>
      <c r="L166" s="28">
        <f t="shared" si="14"/>
        <v>726.5310540643601</v>
      </c>
      <c r="M166" s="29">
        <v>19</v>
      </c>
      <c r="N166" s="29">
        <v>65.6</v>
      </c>
      <c r="O166" s="30">
        <v>0.642</v>
      </c>
      <c r="P166">
        <f t="shared" si="19"/>
        <v>55.2</v>
      </c>
      <c r="Q166" s="30">
        <v>2.936</v>
      </c>
      <c r="R166" s="24">
        <v>82.919</v>
      </c>
      <c r="S166" s="24">
        <f t="shared" si="15"/>
        <v>172.126</v>
      </c>
      <c r="T166" s="31">
        <v>13.001</v>
      </c>
      <c r="U166" s="28">
        <v>726.5310540643601</v>
      </c>
    </row>
    <row r="167" spans="1:21" ht="12.75">
      <c r="A167" s="1">
        <v>36335</v>
      </c>
      <c r="B167" s="24">
        <v>175</v>
      </c>
      <c r="C167" s="2">
        <v>0.66076386</v>
      </c>
      <c r="D167" s="23">
        <v>0.66076386</v>
      </c>
      <c r="E167" s="4">
        <v>1572</v>
      </c>
      <c r="F167" s="25">
        <v>0</v>
      </c>
      <c r="G167" s="26">
        <v>974.6</v>
      </c>
      <c r="H167" s="29">
        <f t="shared" si="16"/>
        <v>930.6</v>
      </c>
      <c r="I167" s="27">
        <f t="shared" si="17"/>
        <v>706.5726438221382</v>
      </c>
      <c r="J167" s="27">
        <f t="shared" si="18"/>
        <v>752.8564438221382</v>
      </c>
      <c r="K167" s="27">
        <f t="shared" si="13"/>
        <v>734.0793438221382</v>
      </c>
      <c r="L167" s="28">
        <f t="shared" si="14"/>
        <v>743.4678938221382</v>
      </c>
      <c r="M167" s="29">
        <v>19.2</v>
      </c>
      <c r="N167" s="29">
        <v>62.6</v>
      </c>
      <c r="O167" s="30">
        <v>0.628</v>
      </c>
      <c r="P167">
        <f t="shared" si="19"/>
        <v>53.8</v>
      </c>
      <c r="Q167" s="30">
        <v>3.392</v>
      </c>
      <c r="R167" s="24">
        <v>187.158</v>
      </c>
      <c r="S167" s="24">
        <f t="shared" si="15"/>
        <v>167.92249999999999</v>
      </c>
      <c r="T167" s="31">
        <v>12.989</v>
      </c>
      <c r="U167" s="28">
        <v>743.4678938221382</v>
      </c>
    </row>
    <row r="168" spans="1:21" ht="12.75">
      <c r="A168" s="1">
        <v>36335</v>
      </c>
      <c r="B168" s="24">
        <v>175</v>
      </c>
      <c r="C168" s="2">
        <v>0.660879612</v>
      </c>
      <c r="D168" s="23">
        <v>0.660879612</v>
      </c>
      <c r="E168" s="4">
        <v>1582</v>
      </c>
      <c r="F168" s="25">
        <v>0</v>
      </c>
      <c r="G168" s="26">
        <v>972.5</v>
      </c>
      <c r="H168" s="29">
        <f t="shared" si="16"/>
        <v>928.5</v>
      </c>
      <c r="I168" s="27">
        <f t="shared" si="17"/>
        <v>725.3325871258818</v>
      </c>
      <c r="J168" s="27">
        <f t="shared" si="18"/>
        <v>771.6163871258818</v>
      </c>
      <c r="K168" s="27">
        <f t="shared" si="13"/>
        <v>752.8392871258818</v>
      </c>
      <c r="L168" s="28">
        <f t="shared" si="14"/>
        <v>762.2278371258818</v>
      </c>
      <c r="M168" s="29">
        <v>18.8</v>
      </c>
      <c r="N168" s="29">
        <v>63.4</v>
      </c>
      <c r="O168" s="30">
        <v>0.66</v>
      </c>
      <c r="P168">
        <f t="shared" si="19"/>
        <v>57</v>
      </c>
      <c r="Q168" s="30">
        <v>3.125</v>
      </c>
      <c r="R168" s="24">
        <v>123.466</v>
      </c>
      <c r="S168" s="24">
        <f t="shared" si="15"/>
        <v>167.219</v>
      </c>
      <c r="T168" s="31">
        <v>12.764</v>
      </c>
      <c r="U168" s="28">
        <v>762.2278371258818</v>
      </c>
    </row>
    <row r="169" spans="1:21" ht="12.75">
      <c r="A169" s="1">
        <v>36335</v>
      </c>
      <c r="B169" s="24">
        <v>175</v>
      </c>
      <c r="C169" s="2">
        <v>0.660995364</v>
      </c>
      <c r="D169" s="23">
        <v>0.660995364</v>
      </c>
      <c r="E169" s="4">
        <v>1592</v>
      </c>
      <c r="F169" s="25">
        <v>0</v>
      </c>
      <c r="G169" s="26">
        <v>970.2</v>
      </c>
      <c r="H169" s="29">
        <f t="shared" si="16"/>
        <v>926.2</v>
      </c>
      <c r="I169" s="27">
        <f t="shared" si="17"/>
        <v>745.9279372590486</v>
      </c>
      <c r="J169" s="27">
        <f t="shared" si="18"/>
        <v>792.2117372590486</v>
      </c>
      <c r="K169" s="27">
        <f t="shared" si="13"/>
        <v>773.4346372590486</v>
      </c>
      <c r="L169" s="28">
        <f t="shared" si="14"/>
        <v>782.8231872590486</v>
      </c>
      <c r="M169" s="29">
        <v>19</v>
      </c>
      <c r="N169" s="29">
        <v>61.9</v>
      </c>
      <c r="O169" s="30">
        <v>0.651</v>
      </c>
      <c r="P169">
        <f t="shared" si="19"/>
        <v>56.10000000000001</v>
      </c>
      <c r="Q169" s="30">
        <v>2.985</v>
      </c>
      <c r="R169" s="24">
        <v>101.843</v>
      </c>
      <c r="S169" s="24">
        <f t="shared" si="15"/>
        <v>152.53849999999997</v>
      </c>
      <c r="T169" s="31">
        <v>12.233</v>
      </c>
      <c r="U169" s="28">
        <v>782.8231872590486</v>
      </c>
    </row>
    <row r="170" spans="1:21" ht="12.75">
      <c r="A170" s="1">
        <v>36335</v>
      </c>
      <c r="B170" s="24">
        <v>175</v>
      </c>
      <c r="C170" s="2">
        <v>0.661111116</v>
      </c>
      <c r="D170" s="23">
        <v>0.661111116</v>
      </c>
      <c r="E170" s="4">
        <v>1602</v>
      </c>
      <c r="F170" s="25">
        <v>0</v>
      </c>
      <c r="G170" s="26">
        <v>970</v>
      </c>
      <c r="H170" s="29">
        <f t="shared" si="16"/>
        <v>926</v>
      </c>
      <c r="I170" s="27">
        <f t="shared" si="17"/>
        <v>747.7212536188954</v>
      </c>
      <c r="J170" s="27">
        <f t="shared" si="18"/>
        <v>794.0050536188954</v>
      </c>
      <c r="K170" s="27">
        <f t="shared" si="13"/>
        <v>775.2279536188954</v>
      </c>
      <c r="L170" s="28">
        <f t="shared" si="14"/>
        <v>784.6165036188954</v>
      </c>
      <c r="M170" s="29">
        <v>18.7</v>
      </c>
      <c r="N170" s="29">
        <v>63.1</v>
      </c>
      <c r="O170" s="30">
        <v>0.658</v>
      </c>
      <c r="P170">
        <f t="shared" si="19"/>
        <v>56.8</v>
      </c>
      <c r="Q170" s="30">
        <v>3.254</v>
      </c>
      <c r="R170" s="24">
        <v>164.152</v>
      </c>
      <c r="S170" s="24">
        <f t="shared" si="15"/>
        <v>158.85816666666665</v>
      </c>
      <c r="T170" s="31">
        <v>11.925</v>
      </c>
      <c r="U170" s="28">
        <v>784.6165036188954</v>
      </c>
    </row>
    <row r="171" spans="1:21" ht="12.75">
      <c r="A171" s="1">
        <v>36335</v>
      </c>
      <c r="B171" s="24">
        <v>175</v>
      </c>
      <c r="C171" s="2">
        <v>0.661226869</v>
      </c>
      <c r="D171" s="23">
        <v>0.661226869</v>
      </c>
      <c r="E171" s="4">
        <v>1612</v>
      </c>
      <c r="F171" s="25">
        <v>0</v>
      </c>
      <c r="G171" s="26">
        <v>966.6</v>
      </c>
      <c r="H171" s="29">
        <f t="shared" si="16"/>
        <v>922.6</v>
      </c>
      <c r="I171" s="27">
        <f t="shared" si="17"/>
        <v>778.267035833073</v>
      </c>
      <c r="J171" s="27">
        <f t="shared" si="18"/>
        <v>824.550835833073</v>
      </c>
      <c r="K171" s="27">
        <f t="shared" si="13"/>
        <v>805.773735833073</v>
      </c>
      <c r="L171" s="28">
        <f t="shared" si="14"/>
        <v>815.162285833073</v>
      </c>
      <c r="M171" s="29">
        <v>18.5</v>
      </c>
      <c r="N171" s="29">
        <v>62</v>
      </c>
      <c r="O171" s="30">
        <v>0.628</v>
      </c>
      <c r="P171">
        <f t="shared" si="19"/>
        <v>53.8</v>
      </c>
      <c r="Q171" s="30">
        <v>3.579</v>
      </c>
      <c r="R171" s="24">
        <v>226.39</v>
      </c>
      <c r="S171" s="24">
        <f t="shared" si="15"/>
        <v>147.65466666666666</v>
      </c>
      <c r="T171" s="31">
        <v>11.876</v>
      </c>
      <c r="U171" s="28">
        <v>815.162285833073</v>
      </c>
    </row>
    <row r="172" spans="1:21" ht="12.75">
      <c r="A172" s="1">
        <v>36335</v>
      </c>
      <c r="B172" s="24">
        <v>175</v>
      </c>
      <c r="C172" s="2">
        <v>0.661342621</v>
      </c>
      <c r="D172" s="23">
        <v>0.661342621</v>
      </c>
      <c r="E172" s="4">
        <v>1622</v>
      </c>
      <c r="F172" s="25">
        <v>0</v>
      </c>
      <c r="G172" s="26">
        <v>964.5</v>
      </c>
      <c r="H172" s="29">
        <f t="shared" si="16"/>
        <v>920.5</v>
      </c>
      <c r="I172" s="27">
        <f t="shared" si="17"/>
        <v>797.1898348427036</v>
      </c>
      <c r="J172" s="27">
        <f t="shared" si="18"/>
        <v>843.4736348427036</v>
      </c>
      <c r="K172" s="27">
        <f t="shared" si="13"/>
        <v>824.6965348427036</v>
      </c>
      <c r="L172" s="28">
        <f t="shared" si="14"/>
        <v>834.0850848427036</v>
      </c>
      <c r="M172" s="29">
        <v>18.2</v>
      </c>
      <c r="N172" s="29">
        <v>62.4</v>
      </c>
      <c r="O172" s="30">
        <v>0.654</v>
      </c>
      <c r="P172">
        <f t="shared" si="19"/>
        <v>56.400000000000006</v>
      </c>
      <c r="Q172" s="30">
        <v>3.136</v>
      </c>
      <c r="R172" s="24">
        <v>120.698</v>
      </c>
      <c r="S172" s="24">
        <f t="shared" si="15"/>
        <v>153.95116666666664</v>
      </c>
      <c r="T172" s="31">
        <v>12.183</v>
      </c>
      <c r="U172" s="28">
        <v>834.0850848427036</v>
      </c>
    </row>
    <row r="173" spans="1:21" ht="12.75">
      <c r="A173" s="1">
        <v>36335</v>
      </c>
      <c r="B173" s="24">
        <v>175</v>
      </c>
      <c r="C173" s="2">
        <v>0.661458313</v>
      </c>
      <c r="D173" s="23">
        <v>0.661458313</v>
      </c>
      <c r="E173" s="4">
        <v>1632</v>
      </c>
      <c r="F173" s="25">
        <v>0</v>
      </c>
      <c r="G173" s="26">
        <v>963.9</v>
      </c>
      <c r="H173" s="29">
        <f t="shared" si="16"/>
        <v>919.9</v>
      </c>
      <c r="I173" s="27">
        <f t="shared" si="17"/>
        <v>802.6042784416163</v>
      </c>
      <c r="J173" s="27">
        <f t="shared" si="18"/>
        <v>848.8880784416164</v>
      </c>
      <c r="K173" s="27">
        <f t="shared" si="13"/>
        <v>830.1109784416163</v>
      </c>
      <c r="L173" s="28">
        <f t="shared" si="14"/>
        <v>839.4995284416163</v>
      </c>
      <c r="M173" s="29">
        <v>18.3</v>
      </c>
      <c r="N173" s="29">
        <v>63.5</v>
      </c>
      <c r="O173" s="30">
        <v>0.624</v>
      </c>
      <c r="P173">
        <f t="shared" si="19"/>
        <v>53.4</v>
      </c>
      <c r="Q173" s="30">
        <v>3.361</v>
      </c>
      <c r="R173" s="24">
        <v>183.076</v>
      </c>
      <c r="S173" s="24">
        <f t="shared" si="15"/>
        <v>153.27083333333334</v>
      </c>
      <c r="T173" s="31">
        <v>12.737</v>
      </c>
      <c r="U173" s="28">
        <v>839.4995284416163</v>
      </c>
    </row>
    <row r="174" spans="1:21" ht="12.75">
      <c r="A174" s="1">
        <v>36335</v>
      </c>
      <c r="B174" s="24">
        <v>175</v>
      </c>
      <c r="C174" s="2">
        <v>0.661574066</v>
      </c>
      <c r="D174" s="23">
        <v>0.661574066</v>
      </c>
      <c r="E174" s="4">
        <v>1642</v>
      </c>
      <c r="F174" s="25">
        <v>0</v>
      </c>
      <c r="G174" s="26">
        <v>961.9</v>
      </c>
      <c r="H174" s="29">
        <f t="shared" si="16"/>
        <v>917.9</v>
      </c>
      <c r="I174" s="27">
        <f t="shared" si="17"/>
        <v>820.6779636089669</v>
      </c>
      <c r="J174" s="27">
        <f t="shared" si="18"/>
        <v>866.961763608967</v>
      </c>
      <c r="K174" s="27">
        <f t="shared" si="13"/>
        <v>848.184663608967</v>
      </c>
      <c r="L174" s="28">
        <f t="shared" si="14"/>
        <v>857.573213608967</v>
      </c>
      <c r="M174" s="29">
        <v>18.4</v>
      </c>
      <c r="N174" s="29">
        <v>63.5</v>
      </c>
      <c r="O174" s="30">
        <v>0.649</v>
      </c>
      <c r="P174">
        <f t="shared" si="19"/>
        <v>55.900000000000006</v>
      </c>
      <c r="Q174" s="30">
        <v>3.264</v>
      </c>
      <c r="R174" s="24">
        <v>161.384</v>
      </c>
      <c r="S174" s="24">
        <f t="shared" si="15"/>
        <v>159.5905</v>
      </c>
      <c r="T174" s="31">
        <v>12.987</v>
      </c>
      <c r="U174" s="28">
        <v>857.573213608967</v>
      </c>
    </row>
    <row r="175" spans="1:21" ht="12.75">
      <c r="A175" s="1">
        <v>36335</v>
      </c>
      <c r="B175" s="24">
        <v>175</v>
      </c>
      <c r="C175" s="2">
        <v>0.661689818</v>
      </c>
      <c r="D175" s="23">
        <v>0.661689818</v>
      </c>
      <c r="E175" s="4">
        <v>1652</v>
      </c>
      <c r="F175" s="25">
        <v>0</v>
      </c>
      <c r="G175" s="26">
        <v>958.8</v>
      </c>
      <c r="H175" s="29">
        <f t="shared" si="16"/>
        <v>914.8</v>
      </c>
      <c r="I175" s="27">
        <f t="shared" si="17"/>
        <v>848.770148695511</v>
      </c>
      <c r="J175" s="27">
        <f t="shared" si="18"/>
        <v>895.053948695511</v>
      </c>
      <c r="K175" s="27">
        <f t="shared" si="13"/>
        <v>876.276848695511</v>
      </c>
      <c r="L175" s="28">
        <f t="shared" si="14"/>
        <v>885.665398695511</v>
      </c>
      <c r="M175" s="29">
        <v>19</v>
      </c>
      <c r="N175" s="29">
        <v>57.5</v>
      </c>
      <c r="O175" s="30">
        <v>0.619</v>
      </c>
      <c r="P175">
        <f t="shared" si="19"/>
        <v>52.9</v>
      </c>
      <c r="Q175" s="30">
        <v>3.244</v>
      </c>
      <c r="R175" s="24">
        <v>139.623</v>
      </c>
      <c r="S175" s="24">
        <f t="shared" si="15"/>
        <v>165.88716666666664</v>
      </c>
      <c r="T175" s="31">
        <v>12.998</v>
      </c>
      <c r="U175" s="28">
        <v>885.665398695511</v>
      </c>
    </row>
    <row r="176" spans="1:21" ht="12.75">
      <c r="A176" s="1">
        <v>36335</v>
      </c>
      <c r="B176" s="24">
        <v>175</v>
      </c>
      <c r="C176" s="2">
        <v>0.66180557</v>
      </c>
      <c r="D176" s="23">
        <v>0.66180557</v>
      </c>
      <c r="E176" s="4">
        <v>1662</v>
      </c>
      <c r="F176" s="25">
        <v>0</v>
      </c>
      <c r="G176" s="26">
        <v>957.6</v>
      </c>
      <c r="H176" s="29">
        <f t="shared" si="16"/>
        <v>913.6</v>
      </c>
      <c r="I176" s="27">
        <f t="shared" si="17"/>
        <v>859.6701083073598</v>
      </c>
      <c r="J176" s="27">
        <f t="shared" si="18"/>
        <v>905.9539083073598</v>
      </c>
      <c r="K176" s="27">
        <f t="shared" si="13"/>
        <v>887.1768083073598</v>
      </c>
      <c r="L176" s="28">
        <f t="shared" si="14"/>
        <v>896.5653583073598</v>
      </c>
      <c r="M176" s="29">
        <v>18.1</v>
      </c>
      <c r="N176" s="29">
        <v>58.7</v>
      </c>
      <c r="O176" s="30">
        <v>0.639</v>
      </c>
      <c r="P176">
        <f t="shared" si="19"/>
        <v>54.9</v>
      </c>
      <c r="Q176" s="30">
        <v>3.281</v>
      </c>
      <c r="R176" s="24">
        <v>159.931</v>
      </c>
      <c r="S176" s="24">
        <f t="shared" si="15"/>
        <v>165.18366666666668</v>
      </c>
      <c r="T176" s="31">
        <v>13.002</v>
      </c>
      <c r="U176" s="28">
        <v>896.5653583073598</v>
      </c>
    </row>
    <row r="177" spans="1:21" ht="12.75">
      <c r="A177" s="1">
        <v>36335</v>
      </c>
      <c r="B177" s="24">
        <v>175</v>
      </c>
      <c r="C177" s="2">
        <v>0.661921322</v>
      </c>
      <c r="D177" s="23">
        <v>0.661921322</v>
      </c>
      <c r="E177" s="4">
        <v>1672</v>
      </c>
      <c r="F177" s="25">
        <v>0</v>
      </c>
      <c r="G177" s="26">
        <v>956.5</v>
      </c>
      <c r="H177" s="29">
        <f t="shared" si="16"/>
        <v>912.5</v>
      </c>
      <c r="I177" s="27">
        <f t="shared" si="17"/>
        <v>869.6743223307136</v>
      </c>
      <c r="J177" s="27">
        <f t="shared" si="18"/>
        <v>915.9581223307136</v>
      </c>
      <c r="K177" s="27">
        <f t="shared" si="13"/>
        <v>897.1810223307136</v>
      </c>
      <c r="L177" s="28">
        <f t="shared" si="14"/>
        <v>906.5695723307136</v>
      </c>
      <c r="M177" s="29">
        <v>18.1</v>
      </c>
      <c r="N177" s="29">
        <v>60.6</v>
      </c>
      <c r="O177" s="30">
        <v>0.608</v>
      </c>
      <c r="P177">
        <f t="shared" si="19"/>
        <v>51.8</v>
      </c>
      <c r="Q177" s="30">
        <v>3.379</v>
      </c>
      <c r="R177" s="24">
        <v>180.308</v>
      </c>
      <c r="S177" s="24">
        <f t="shared" si="15"/>
        <v>157.50333333333333</v>
      </c>
      <c r="T177" s="31">
        <v>12.924</v>
      </c>
      <c r="U177" s="28">
        <v>906.5695723307136</v>
      </c>
    </row>
    <row r="178" spans="1:21" ht="12.75">
      <c r="A178" s="1">
        <v>36335</v>
      </c>
      <c r="B178" s="24">
        <v>175</v>
      </c>
      <c r="C178" s="2">
        <v>0.662037015</v>
      </c>
      <c r="D178" s="23">
        <v>0.662037015</v>
      </c>
      <c r="E178" s="4">
        <v>1682</v>
      </c>
      <c r="F178" s="25">
        <v>0</v>
      </c>
      <c r="G178" s="26">
        <v>953.9</v>
      </c>
      <c r="H178" s="29">
        <f t="shared" si="16"/>
        <v>909.9</v>
      </c>
      <c r="I178" s="27">
        <f t="shared" si="17"/>
        <v>893.3686684850368</v>
      </c>
      <c r="J178" s="27">
        <f t="shared" si="18"/>
        <v>939.6524684850368</v>
      </c>
      <c r="K178" s="27">
        <f t="shared" si="13"/>
        <v>920.8753684850368</v>
      </c>
      <c r="L178" s="28">
        <f t="shared" si="14"/>
        <v>930.2639184850368</v>
      </c>
      <c r="M178" s="29">
        <v>18.1</v>
      </c>
      <c r="N178" s="29">
        <v>61.6</v>
      </c>
      <c r="O178" s="30">
        <v>0.646</v>
      </c>
      <c r="P178">
        <f t="shared" si="19"/>
        <v>55.60000000000001</v>
      </c>
      <c r="Q178" s="30">
        <v>3.145</v>
      </c>
      <c r="R178" s="24">
        <v>116.616</v>
      </c>
      <c r="S178" s="24">
        <f t="shared" si="15"/>
        <v>156.823</v>
      </c>
      <c r="T178" s="31">
        <v>12.476</v>
      </c>
      <c r="U178" s="28">
        <v>930.2639184850368</v>
      </c>
    </row>
    <row r="179" spans="1:21" ht="12.75">
      <c r="A179" s="1">
        <v>36335</v>
      </c>
      <c r="B179" s="24">
        <v>175</v>
      </c>
      <c r="C179" s="2">
        <v>0.662152767</v>
      </c>
      <c r="D179" s="23">
        <v>0.662152767</v>
      </c>
      <c r="E179" s="4">
        <v>1692</v>
      </c>
      <c r="F179" s="25">
        <v>0</v>
      </c>
      <c r="G179" s="26">
        <v>950.7</v>
      </c>
      <c r="H179" s="29">
        <f t="shared" si="16"/>
        <v>906.7</v>
      </c>
      <c r="I179" s="27">
        <f t="shared" si="17"/>
        <v>922.6240597383622</v>
      </c>
      <c r="J179" s="27">
        <f t="shared" si="18"/>
        <v>968.9078597383623</v>
      </c>
      <c r="K179" s="27">
        <f t="shared" si="13"/>
        <v>950.1307597383623</v>
      </c>
      <c r="L179" s="28">
        <f t="shared" si="14"/>
        <v>959.5193097383623</v>
      </c>
      <c r="M179" s="29">
        <v>18.3</v>
      </c>
      <c r="N179" s="29">
        <v>56.7</v>
      </c>
      <c r="O179" s="30">
        <v>0.614</v>
      </c>
      <c r="P179">
        <f t="shared" si="19"/>
        <v>52.4</v>
      </c>
      <c r="Q179" s="30">
        <v>3.351</v>
      </c>
      <c r="R179" s="24">
        <v>178.855</v>
      </c>
      <c r="S179" s="24">
        <f t="shared" si="15"/>
        <v>156.1195</v>
      </c>
      <c r="T179" s="31">
        <v>12.016</v>
      </c>
      <c r="U179" s="28">
        <v>959.5193097383623</v>
      </c>
    </row>
    <row r="180" spans="1:21" ht="12.75">
      <c r="A180" s="1">
        <v>36335</v>
      </c>
      <c r="B180" s="24">
        <v>175</v>
      </c>
      <c r="C180" s="2">
        <v>0.662268519</v>
      </c>
      <c r="D180" s="23">
        <v>0.662268519</v>
      </c>
      <c r="E180" s="4">
        <v>1702</v>
      </c>
      <c r="F180" s="25">
        <v>0</v>
      </c>
      <c r="G180" s="26">
        <v>949.1</v>
      </c>
      <c r="H180" s="29">
        <f t="shared" si="16"/>
        <v>905.1</v>
      </c>
      <c r="I180" s="27">
        <f t="shared" si="17"/>
        <v>937.2904971476212</v>
      </c>
      <c r="J180" s="27">
        <f t="shared" si="18"/>
        <v>983.5742971476212</v>
      </c>
      <c r="K180" s="27">
        <f t="shared" si="13"/>
        <v>964.7971971476212</v>
      </c>
      <c r="L180" s="28">
        <f t="shared" si="14"/>
        <v>974.1857471476212</v>
      </c>
      <c r="M180" s="29">
        <v>18.2</v>
      </c>
      <c r="N180" s="29">
        <v>54.6</v>
      </c>
      <c r="O180" s="30">
        <v>0.634</v>
      </c>
      <c r="P180">
        <f t="shared" si="19"/>
        <v>54.4</v>
      </c>
      <c r="Q180" s="30">
        <v>3.145</v>
      </c>
      <c r="R180" s="24">
        <v>115.163</v>
      </c>
      <c r="S180" s="24">
        <f t="shared" si="15"/>
        <v>148.416</v>
      </c>
      <c r="T180" s="31">
        <v>11.883</v>
      </c>
      <c r="U180" s="28">
        <v>974.1857471476212</v>
      </c>
    </row>
    <row r="181" spans="1:21" ht="12.75">
      <c r="A181" s="1">
        <v>36335</v>
      </c>
      <c r="B181" s="24">
        <v>175</v>
      </c>
      <c r="C181" s="2">
        <v>0.662384272</v>
      </c>
      <c r="D181" s="23">
        <v>0.662384272</v>
      </c>
      <c r="E181" s="4">
        <v>1712</v>
      </c>
      <c r="F181" s="25">
        <v>0</v>
      </c>
      <c r="G181" s="26">
        <v>947.6</v>
      </c>
      <c r="H181" s="29">
        <f t="shared" si="16"/>
        <v>903.6</v>
      </c>
      <c r="I181" s="27">
        <f t="shared" si="17"/>
        <v>951.063848077733</v>
      </c>
      <c r="J181" s="27">
        <f t="shared" si="18"/>
        <v>997.3476480777331</v>
      </c>
      <c r="K181" s="27">
        <f t="shared" si="13"/>
        <v>978.5705480777331</v>
      </c>
      <c r="L181" s="28">
        <f t="shared" si="14"/>
        <v>987.9590980777331</v>
      </c>
      <c r="M181" s="29">
        <v>17.8</v>
      </c>
      <c r="N181" s="29">
        <v>54.3</v>
      </c>
      <c r="O181" s="30">
        <v>0.619</v>
      </c>
      <c r="P181">
        <f t="shared" si="19"/>
        <v>52.9</v>
      </c>
      <c r="Q181" s="30">
        <v>3.116</v>
      </c>
      <c r="R181" s="24">
        <v>114.54</v>
      </c>
      <c r="S181" s="24">
        <f t="shared" si="15"/>
        <v>144.2355</v>
      </c>
      <c r="T181" s="31">
        <v>12.093</v>
      </c>
      <c r="U181" s="28">
        <v>987.9590980777331</v>
      </c>
    </row>
    <row r="182" spans="1:21" ht="12.75">
      <c r="A182" s="1">
        <v>36335</v>
      </c>
      <c r="B182" s="24">
        <v>175</v>
      </c>
      <c r="C182" s="2">
        <v>0.662500024</v>
      </c>
      <c r="D182" s="23">
        <v>0.662500024</v>
      </c>
      <c r="E182" s="4">
        <v>1722</v>
      </c>
      <c r="F182" s="25">
        <v>0</v>
      </c>
      <c r="G182" s="26">
        <v>946.5</v>
      </c>
      <c r="H182" s="29">
        <f t="shared" si="16"/>
        <v>902.5</v>
      </c>
      <c r="I182" s="27">
        <f t="shared" si="17"/>
        <v>961.1788446323276</v>
      </c>
      <c r="J182" s="27">
        <f t="shared" si="18"/>
        <v>1007.4626446323276</v>
      </c>
      <c r="K182" s="27">
        <f t="shared" si="13"/>
        <v>988.6855446323276</v>
      </c>
      <c r="L182" s="28">
        <f t="shared" si="14"/>
        <v>998.0740946323276</v>
      </c>
      <c r="M182" s="29">
        <v>17.9</v>
      </c>
      <c r="N182" s="29">
        <v>54</v>
      </c>
      <c r="O182" s="30">
        <v>0.634</v>
      </c>
      <c r="P182">
        <f t="shared" si="19"/>
        <v>54.4</v>
      </c>
      <c r="Q182" s="30">
        <v>3.164</v>
      </c>
      <c r="R182" s="24">
        <v>134.779</v>
      </c>
      <c r="S182" s="24">
        <f t="shared" si="15"/>
        <v>140.0435</v>
      </c>
      <c r="T182" s="31">
        <v>12.565</v>
      </c>
      <c r="U182" s="28">
        <v>998.0740946323276</v>
      </c>
    </row>
    <row r="183" spans="1:21" ht="12.75">
      <c r="A183" s="1">
        <v>36335</v>
      </c>
      <c r="B183" s="24">
        <v>175</v>
      </c>
      <c r="C183" s="2">
        <v>0.662615716</v>
      </c>
      <c r="D183" s="23">
        <v>0.662615716</v>
      </c>
      <c r="E183" s="4">
        <v>1732</v>
      </c>
      <c r="F183" s="25">
        <v>0</v>
      </c>
      <c r="G183" s="26">
        <v>945.2</v>
      </c>
      <c r="H183" s="29">
        <f t="shared" si="16"/>
        <v>901.2</v>
      </c>
      <c r="I183" s="27">
        <f t="shared" si="17"/>
        <v>973.1488381488106</v>
      </c>
      <c r="J183" s="27">
        <f t="shared" si="18"/>
        <v>1019.4326381488106</v>
      </c>
      <c r="K183" s="27">
        <f t="shared" si="13"/>
        <v>1000.6555381488106</v>
      </c>
      <c r="L183" s="28">
        <f t="shared" si="14"/>
        <v>1010.0440881488106</v>
      </c>
      <c r="M183" s="29">
        <v>17.9</v>
      </c>
      <c r="N183" s="29">
        <v>54</v>
      </c>
      <c r="O183" s="30">
        <v>0.599</v>
      </c>
      <c r="P183">
        <f t="shared" si="19"/>
        <v>50.9</v>
      </c>
      <c r="Q183" s="30">
        <v>3.104</v>
      </c>
      <c r="R183" s="24">
        <v>113.087</v>
      </c>
      <c r="S183" s="24">
        <f t="shared" si="15"/>
        <v>128.84</v>
      </c>
      <c r="T183" s="31">
        <v>12.899</v>
      </c>
      <c r="U183" s="28">
        <v>1010.0440881488106</v>
      </c>
    </row>
    <row r="184" spans="1:21" ht="12.75">
      <c r="A184" s="1">
        <v>36335</v>
      </c>
      <c r="B184" s="24">
        <v>175</v>
      </c>
      <c r="C184" s="2">
        <v>0.662731469</v>
      </c>
      <c r="D184" s="23">
        <v>0.662731469</v>
      </c>
      <c r="E184" s="4">
        <v>1742</v>
      </c>
      <c r="F184" s="25">
        <v>0</v>
      </c>
      <c r="G184" s="26">
        <v>943.9</v>
      </c>
      <c r="H184" s="29">
        <f t="shared" si="16"/>
        <v>899.9</v>
      </c>
      <c r="I184" s="27">
        <f t="shared" si="17"/>
        <v>985.1361111022733</v>
      </c>
      <c r="J184" s="27">
        <f t="shared" si="18"/>
        <v>1031.4199111022733</v>
      </c>
      <c r="K184" s="27">
        <f t="shared" si="13"/>
        <v>1012.6428111022733</v>
      </c>
      <c r="L184" s="28">
        <f t="shared" si="14"/>
        <v>1022.0313611022733</v>
      </c>
      <c r="M184" s="29">
        <v>17.8</v>
      </c>
      <c r="N184" s="29">
        <v>53.8</v>
      </c>
      <c r="O184" s="30">
        <v>0.614</v>
      </c>
      <c r="P184">
        <f t="shared" si="19"/>
        <v>52.4</v>
      </c>
      <c r="Q184" s="30">
        <v>3.076</v>
      </c>
      <c r="R184" s="24">
        <v>112.465</v>
      </c>
      <c r="S184" s="24">
        <f t="shared" si="15"/>
        <v>128.14816666666667</v>
      </c>
      <c r="T184" s="31">
        <v>13.033</v>
      </c>
      <c r="U184" s="28">
        <v>1022.0313611022733</v>
      </c>
    </row>
    <row r="185" spans="1:21" ht="12.75">
      <c r="A185" s="1">
        <v>36335</v>
      </c>
      <c r="B185" s="24">
        <v>175</v>
      </c>
      <c r="C185" s="2">
        <v>0.662847221</v>
      </c>
      <c r="D185" s="23">
        <v>0.662847221</v>
      </c>
      <c r="E185" s="4">
        <v>1752</v>
      </c>
      <c r="F185" s="25">
        <v>0</v>
      </c>
      <c r="G185" s="26">
        <v>942.7</v>
      </c>
      <c r="H185" s="29">
        <f t="shared" si="16"/>
        <v>898.7</v>
      </c>
      <c r="I185" s="27">
        <f t="shared" si="17"/>
        <v>996.2166661172383</v>
      </c>
      <c r="J185" s="27">
        <f t="shared" si="18"/>
        <v>1042.5004661172384</v>
      </c>
      <c r="K185" s="27">
        <f t="shared" si="13"/>
        <v>1023.7233661172384</v>
      </c>
      <c r="L185" s="28">
        <f t="shared" si="14"/>
        <v>1033.1119161172383</v>
      </c>
      <c r="M185" s="29">
        <v>17.9</v>
      </c>
      <c r="N185" s="29">
        <v>51.7</v>
      </c>
      <c r="O185" s="30">
        <v>0.593</v>
      </c>
      <c r="P185">
        <f t="shared" si="19"/>
        <v>50.3</v>
      </c>
      <c r="Q185" s="30">
        <v>3.281</v>
      </c>
      <c r="R185" s="24">
        <v>153.773</v>
      </c>
      <c r="S185" s="24">
        <f t="shared" si="15"/>
        <v>123.96783333333333</v>
      </c>
      <c r="T185" s="31">
        <v>13.031</v>
      </c>
      <c r="U185" s="28">
        <v>1033.1119161172383</v>
      </c>
    </row>
    <row r="186" spans="1:21" ht="12.75">
      <c r="A186" s="1">
        <v>36335</v>
      </c>
      <c r="B186" s="24">
        <v>175</v>
      </c>
      <c r="C186" s="2">
        <v>0.662962973</v>
      </c>
      <c r="D186" s="23">
        <v>0.662962973</v>
      </c>
      <c r="E186" s="4">
        <v>1762</v>
      </c>
      <c r="F186" s="25">
        <v>0</v>
      </c>
      <c r="G186" s="26">
        <v>941.9</v>
      </c>
      <c r="H186" s="29">
        <f t="shared" si="16"/>
        <v>897.9</v>
      </c>
      <c r="I186" s="27">
        <f t="shared" si="17"/>
        <v>1003.6119255368824</v>
      </c>
      <c r="J186" s="27">
        <f t="shared" si="18"/>
        <v>1049.8957255368823</v>
      </c>
      <c r="K186" s="27">
        <f t="shared" si="13"/>
        <v>1031.1186255368823</v>
      </c>
      <c r="L186" s="28">
        <f t="shared" si="14"/>
        <v>1040.5071755368822</v>
      </c>
      <c r="M186" s="29">
        <v>17.7</v>
      </c>
      <c r="N186" s="29">
        <v>50.6</v>
      </c>
      <c r="O186" s="30">
        <v>0.614</v>
      </c>
      <c r="P186">
        <f t="shared" si="19"/>
        <v>52.4</v>
      </c>
      <c r="Q186" s="30">
        <v>3.135</v>
      </c>
      <c r="R186" s="24">
        <v>111.012</v>
      </c>
      <c r="S186" s="24">
        <f t="shared" si="15"/>
        <v>123.276</v>
      </c>
      <c r="T186" s="31">
        <v>12.914</v>
      </c>
      <c r="U186" s="28">
        <v>1040.5071755368822</v>
      </c>
    </row>
    <row r="187" spans="1:21" ht="12.75">
      <c r="A187" s="1">
        <v>36335</v>
      </c>
      <c r="B187" s="24">
        <v>175</v>
      </c>
      <c r="C187" s="2">
        <v>0.663078725</v>
      </c>
      <c r="D187" s="23">
        <v>0.663078725</v>
      </c>
      <c r="E187" s="4">
        <v>1772</v>
      </c>
      <c r="F187" s="25">
        <v>0</v>
      </c>
      <c r="G187" s="26">
        <v>941.4</v>
      </c>
      <c r="H187" s="29">
        <f t="shared" si="16"/>
        <v>897.4</v>
      </c>
      <c r="I187" s="27">
        <f t="shared" si="17"/>
        <v>1008.2373093650448</v>
      </c>
      <c r="J187" s="27">
        <f t="shared" si="18"/>
        <v>1054.5211093650448</v>
      </c>
      <c r="K187" s="27">
        <f t="shared" si="13"/>
        <v>1035.7440093650448</v>
      </c>
      <c r="L187" s="28">
        <f t="shared" si="14"/>
        <v>1045.132559365045</v>
      </c>
      <c r="M187" s="29">
        <v>16.5</v>
      </c>
      <c r="N187" s="29">
        <v>60.6</v>
      </c>
      <c r="O187" s="30">
        <v>0.575</v>
      </c>
      <c r="P187">
        <f t="shared" si="19"/>
        <v>48.49999999999999</v>
      </c>
      <c r="Q187" s="30">
        <v>3.281</v>
      </c>
      <c r="R187" s="24">
        <v>152.32</v>
      </c>
      <c r="S187" s="24">
        <f t="shared" si="15"/>
        <v>129.57266666666666</v>
      </c>
      <c r="T187" s="31">
        <v>12.706</v>
      </c>
      <c r="U187" s="28">
        <v>1045.132559365045</v>
      </c>
    </row>
    <row r="188" spans="1:21" ht="12.75">
      <c r="A188" s="1">
        <v>36335</v>
      </c>
      <c r="B188" s="24">
        <v>175</v>
      </c>
      <c r="C188" s="2">
        <v>0.663194418</v>
      </c>
      <c r="D188" s="23">
        <v>0.663194418</v>
      </c>
      <c r="E188" s="4">
        <v>1782</v>
      </c>
      <c r="F188" s="25">
        <v>0</v>
      </c>
      <c r="G188" s="26">
        <v>938.7</v>
      </c>
      <c r="H188" s="29">
        <f t="shared" si="16"/>
        <v>894.7</v>
      </c>
      <c r="I188" s="27">
        <f t="shared" si="17"/>
        <v>1033.2589997489563</v>
      </c>
      <c r="J188" s="27">
        <f t="shared" si="18"/>
        <v>1079.5427997489562</v>
      </c>
      <c r="K188" s="27">
        <f t="shared" si="13"/>
        <v>1060.7656997489562</v>
      </c>
      <c r="L188" s="28">
        <f t="shared" si="14"/>
        <v>1070.1542497489563</v>
      </c>
      <c r="M188" s="29">
        <v>16.9</v>
      </c>
      <c r="N188" s="29">
        <v>57.6</v>
      </c>
      <c r="O188" s="30">
        <v>0.598</v>
      </c>
      <c r="P188">
        <f t="shared" si="19"/>
        <v>50.8</v>
      </c>
      <c r="Q188" s="30">
        <v>3.134</v>
      </c>
      <c r="R188" s="24">
        <v>109.697</v>
      </c>
      <c r="S188" s="24">
        <f t="shared" si="15"/>
        <v>125.39233333333334</v>
      </c>
      <c r="T188" s="31">
        <v>12.233</v>
      </c>
      <c r="U188" s="28">
        <v>1070.1542497489563</v>
      </c>
    </row>
    <row r="189" spans="1:21" ht="12.75">
      <c r="A189" s="1">
        <v>36335</v>
      </c>
      <c r="B189" s="24">
        <v>175</v>
      </c>
      <c r="C189" s="2">
        <v>0.66331017</v>
      </c>
      <c r="D189" s="23">
        <v>0.66331017</v>
      </c>
      <c r="E189" s="4">
        <v>1792</v>
      </c>
      <c r="F189" s="25">
        <v>0</v>
      </c>
      <c r="G189" s="26">
        <v>936.9</v>
      </c>
      <c r="H189" s="29">
        <f t="shared" si="16"/>
        <v>892.9</v>
      </c>
      <c r="I189" s="27">
        <f t="shared" si="17"/>
        <v>1049.9821117665635</v>
      </c>
      <c r="J189" s="27">
        <f t="shared" si="18"/>
        <v>1096.2659117665635</v>
      </c>
      <c r="K189" s="27">
        <f t="shared" si="13"/>
        <v>1077.4888117665635</v>
      </c>
      <c r="L189" s="28">
        <f t="shared" si="14"/>
        <v>1086.8773617665634</v>
      </c>
      <c r="M189" s="29">
        <v>16.8</v>
      </c>
      <c r="N189" s="29">
        <v>59.7</v>
      </c>
      <c r="O189" s="30">
        <v>0.554</v>
      </c>
      <c r="P189">
        <f t="shared" si="19"/>
        <v>46.400000000000006</v>
      </c>
      <c r="Q189" s="30">
        <v>3.215</v>
      </c>
      <c r="R189" s="24">
        <v>130.005</v>
      </c>
      <c r="S189" s="24">
        <f t="shared" si="15"/>
        <v>128.212</v>
      </c>
      <c r="T189" s="31">
        <v>11.862</v>
      </c>
      <c r="U189" s="28">
        <v>1086.8773617665634</v>
      </c>
    </row>
    <row r="190" spans="1:21" ht="12.75">
      <c r="A190" s="1">
        <v>36335</v>
      </c>
      <c r="B190" s="24">
        <v>175</v>
      </c>
      <c r="C190" s="2">
        <v>0.663425922</v>
      </c>
      <c r="D190" s="23">
        <v>0.663425922</v>
      </c>
      <c r="E190" s="4">
        <v>1802</v>
      </c>
      <c r="F190" s="25">
        <v>0</v>
      </c>
      <c r="G190" s="26">
        <v>934.3</v>
      </c>
      <c r="H190" s="29">
        <f t="shared" si="16"/>
        <v>890.3</v>
      </c>
      <c r="I190" s="27">
        <f t="shared" si="17"/>
        <v>1074.1973303252662</v>
      </c>
      <c r="J190" s="27">
        <f t="shared" si="18"/>
        <v>1120.4811303252661</v>
      </c>
      <c r="K190" s="27">
        <f t="shared" si="13"/>
        <v>1101.704030325266</v>
      </c>
      <c r="L190" s="28">
        <f t="shared" si="14"/>
        <v>1111.0925803252662</v>
      </c>
      <c r="M190" s="29">
        <v>16.9</v>
      </c>
      <c r="N190" s="29">
        <v>55.4</v>
      </c>
      <c r="O190" s="30">
        <v>0.604</v>
      </c>
      <c r="P190">
        <f t="shared" si="19"/>
        <v>51.4</v>
      </c>
      <c r="Q190" s="30">
        <v>3.321</v>
      </c>
      <c r="R190" s="24">
        <v>150.244</v>
      </c>
      <c r="S190" s="24">
        <f t="shared" si="15"/>
        <v>134.5085</v>
      </c>
      <c r="T190" s="31">
        <v>11.948</v>
      </c>
      <c r="U190" s="28">
        <v>1111.0925803252662</v>
      </c>
    </row>
    <row r="191" spans="1:21" ht="12.75">
      <c r="A191" s="1">
        <v>36335</v>
      </c>
      <c r="B191" s="24">
        <v>175</v>
      </c>
      <c r="C191" s="2">
        <v>0.663541675</v>
      </c>
      <c r="D191" s="23">
        <v>0.663541675</v>
      </c>
      <c r="E191" s="4">
        <v>1812</v>
      </c>
      <c r="F191" s="25">
        <v>0</v>
      </c>
      <c r="G191" s="26">
        <v>932.6</v>
      </c>
      <c r="H191" s="29">
        <f t="shared" si="16"/>
        <v>888.6</v>
      </c>
      <c r="I191" s="27">
        <f t="shared" si="17"/>
        <v>1090.0686234050527</v>
      </c>
      <c r="J191" s="27">
        <f t="shared" si="18"/>
        <v>1136.3524234050526</v>
      </c>
      <c r="K191" s="27">
        <f t="shared" si="13"/>
        <v>1117.5753234050526</v>
      </c>
      <c r="L191" s="28">
        <f t="shared" si="14"/>
        <v>1126.9638734050527</v>
      </c>
      <c r="M191" s="29">
        <v>16.6</v>
      </c>
      <c r="N191" s="29">
        <v>54.7</v>
      </c>
      <c r="O191" s="30">
        <v>0.597</v>
      </c>
      <c r="P191">
        <f t="shared" si="19"/>
        <v>50.699999999999996</v>
      </c>
      <c r="Q191" s="30">
        <v>3.223</v>
      </c>
      <c r="R191" s="24">
        <v>128.552</v>
      </c>
      <c r="S191" s="24">
        <f t="shared" si="15"/>
        <v>130.305</v>
      </c>
      <c r="T191" s="31">
        <v>12.246</v>
      </c>
      <c r="U191" s="28">
        <v>1126.9638734050527</v>
      </c>
    </row>
    <row r="192" spans="1:21" ht="12.75">
      <c r="A192" s="1">
        <v>36335</v>
      </c>
      <c r="B192" s="24">
        <v>175</v>
      </c>
      <c r="C192" s="2">
        <v>0.663657427</v>
      </c>
      <c r="D192" s="23">
        <v>0.663657427</v>
      </c>
      <c r="E192" s="4">
        <v>1822</v>
      </c>
      <c r="F192" s="25">
        <v>0</v>
      </c>
      <c r="G192" s="26">
        <v>930.4</v>
      </c>
      <c r="H192" s="29">
        <f t="shared" si="16"/>
        <v>886.4</v>
      </c>
      <c r="I192" s="27">
        <f t="shared" si="17"/>
        <v>1110.6530767833249</v>
      </c>
      <c r="J192" s="27">
        <f t="shared" si="18"/>
        <v>1156.9368767833248</v>
      </c>
      <c r="K192" s="27">
        <f t="shared" si="13"/>
        <v>1138.1597767833248</v>
      </c>
      <c r="L192" s="28">
        <f t="shared" si="14"/>
        <v>1147.5483267833247</v>
      </c>
      <c r="M192" s="29">
        <v>16.6</v>
      </c>
      <c r="N192" s="29">
        <v>53.4</v>
      </c>
      <c r="O192" s="30">
        <v>0.635</v>
      </c>
      <c r="P192">
        <f t="shared" si="19"/>
        <v>54.5</v>
      </c>
      <c r="Q192" s="30">
        <v>3.145</v>
      </c>
      <c r="R192" s="24">
        <v>106.929</v>
      </c>
      <c r="S192" s="24">
        <f t="shared" si="15"/>
        <v>129.62449999999998</v>
      </c>
      <c r="T192" s="31">
        <v>12.741</v>
      </c>
      <c r="U192" s="28">
        <v>1147.5483267833247</v>
      </c>
    </row>
    <row r="193" spans="1:21" ht="12.75">
      <c r="A193" s="1">
        <v>36335</v>
      </c>
      <c r="B193" s="24">
        <v>175</v>
      </c>
      <c r="C193" s="2">
        <v>0.663773119</v>
      </c>
      <c r="D193" s="23">
        <v>0.663773119</v>
      </c>
      <c r="E193" s="4">
        <v>1832</v>
      </c>
      <c r="F193" s="25">
        <v>0</v>
      </c>
      <c r="G193" s="26">
        <v>928.2</v>
      </c>
      <c r="H193" s="29">
        <f t="shared" si="16"/>
        <v>884.2</v>
      </c>
      <c r="I193" s="27">
        <f t="shared" si="17"/>
        <v>1131.288683266741</v>
      </c>
      <c r="J193" s="27">
        <f t="shared" si="18"/>
        <v>1177.5724832667408</v>
      </c>
      <c r="K193" s="27">
        <f t="shared" si="13"/>
        <v>1158.7953832667408</v>
      </c>
      <c r="L193" s="28">
        <f t="shared" si="14"/>
        <v>1168.183933266741</v>
      </c>
      <c r="M193" s="29">
        <v>16.4</v>
      </c>
      <c r="N193" s="29">
        <v>52.4</v>
      </c>
      <c r="O193" s="30">
        <v>0.596</v>
      </c>
      <c r="P193">
        <f t="shared" si="19"/>
        <v>50.599999999999994</v>
      </c>
      <c r="Q193" s="30">
        <v>2.916</v>
      </c>
      <c r="R193" s="24">
        <v>64.237</v>
      </c>
      <c r="S193" s="24">
        <f t="shared" si="15"/>
        <v>114.944</v>
      </c>
      <c r="T193" s="31">
        <v>13.008</v>
      </c>
      <c r="U193" s="28">
        <v>1168.183933266741</v>
      </c>
    </row>
    <row r="194" spans="1:21" ht="12.75">
      <c r="A194" s="1">
        <v>36335</v>
      </c>
      <c r="B194" s="24">
        <v>175</v>
      </c>
      <c r="C194" s="2">
        <v>0.663888872</v>
      </c>
      <c r="D194" s="23">
        <v>0.663888872</v>
      </c>
      <c r="E194" s="4">
        <v>1842</v>
      </c>
      <c r="F194" s="25">
        <v>0</v>
      </c>
      <c r="G194" s="26">
        <v>926.8</v>
      </c>
      <c r="H194" s="29">
        <f t="shared" si="16"/>
        <v>882.8</v>
      </c>
      <c r="I194" s="27">
        <f t="shared" si="17"/>
        <v>1144.4471828178698</v>
      </c>
      <c r="J194" s="27">
        <f t="shared" si="18"/>
        <v>1190.7309828178697</v>
      </c>
      <c r="K194" s="27">
        <f t="shared" si="13"/>
        <v>1171.9538828178697</v>
      </c>
      <c r="L194" s="28">
        <f t="shared" si="14"/>
        <v>1181.3424328178698</v>
      </c>
      <c r="M194" s="29">
        <v>16.3</v>
      </c>
      <c r="N194" s="29">
        <v>52.2</v>
      </c>
      <c r="O194" s="30">
        <v>0.599</v>
      </c>
      <c r="P194">
        <f t="shared" si="19"/>
        <v>50.9</v>
      </c>
      <c r="Q194" s="30">
        <v>3.244</v>
      </c>
      <c r="R194" s="24">
        <v>126.476</v>
      </c>
      <c r="S194" s="24">
        <f t="shared" si="15"/>
        <v>117.7405</v>
      </c>
      <c r="T194" s="31">
        <v>13.045</v>
      </c>
      <c r="U194" s="28">
        <v>1181.3424328178698</v>
      </c>
    </row>
    <row r="195" spans="1:21" ht="12.75">
      <c r="A195" s="1">
        <v>36335</v>
      </c>
      <c r="B195" s="24">
        <v>175</v>
      </c>
      <c r="C195" s="2">
        <v>0.664004624</v>
      </c>
      <c r="D195" s="23">
        <v>0.664004624</v>
      </c>
      <c r="E195" s="4">
        <v>1852</v>
      </c>
      <c r="F195" s="25">
        <v>0</v>
      </c>
      <c r="G195" s="26">
        <v>924.7</v>
      </c>
      <c r="H195" s="29">
        <f t="shared" si="16"/>
        <v>880.7</v>
      </c>
      <c r="I195" s="27">
        <f t="shared" si="17"/>
        <v>1164.2241106590109</v>
      </c>
      <c r="J195" s="27">
        <f t="shared" si="18"/>
        <v>1210.5079106590108</v>
      </c>
      <c r="K195" s="27">
        <f t="shared" si="13"/>
        <v>1191.7308106590108</v>
      </c>
      <c r="L195" s="28">
        <f t="shared" si="14"/>
        <v>1201.119360659011</v>
      </c>
      <c r="M195" s="29">
        <v>16.1</v>
      </c>
      <c r="N195" s="29">
        <v>51.8</v>
      </c>
      <c r="O195" s="30">
        <v>0.6</v>
      </c>
      <c r="P195">
        <f t="shared" si="19"/>
        <v>51</v>
      </c>
      <c r="Q195" s="30">
        <v>3.331</v>
      </c>
      <c r="R195" s="24">
        <v>146.784</v>
      </c>
      <c r="S195" s="24">
        <f t="shared" si="15"/>
        <v>120.53699999999999</v>
      </c>
      <c r="T195" s="31">
        <v>12.968</v>
      </c>
      <c r="U195" s="28">
        <v>1201.119360659011</v>
      </c>
    </row>
    <row r="196" spans="1:21" ht="12.75">
      <c r="A196" s="1">
        <v>36335</v>
      </c>
      <c r="B196" s="24">
        <v>175</v>
      </c>
      <c r="C196" s="2">
        <v>0.664120376</v>
      </c>
      <c r="D196" s="23">
        <v>0.664120376</v>
      </c>
      <c r="E196" s="4">
        <v>1862</v>
      </c>
      <c r="F196" s="25">
        <v>0</v>
      </c>
      <c r="G196" s="26">
        <v>922.4</v>
      </c>
      <c r="H196" s="29">
        <f t="shared" si="16"/>
        <v>878.4</v>
      </c>
      <c r="I196" s="27">
        <f t="shared" si="17"/>
        <v>1185.9387363642543</v>
      </c>
      <c r="J196" s="27">
        <f t="shared" si="18"/>
        <v>1232.2225363642542</v>
      </c>
      <c r="K196" s="27">
        <f t="shared" si="13"/>
        <v>1213.4454363642542</v>
      </c>
      <c r="L196" s="28">
        <f t="shared" si="14"/>
        <v>1222.833986364254</v>
      </c>
      <c r="M196" s="29">
        <v>15.9</v>
      </c>
      <c r="N196" s="29">
        <v>51.6</v>
      </c>
      <c r="O196" s="30">
        <v>0.616</v>
      </c>
      <c r="P196">
        <f t="shared" si="19"/>
        <v>52.6</v>
      </c>
      <c r="Q196" s="30">
        <v>3.291</v>
      </c>
      <c r="R196" s="24">
        <v>146.162</v>
      </c>
      <c r="S196" s="24">
        <f t="shared" si="15"/>
        <v>119.85666666666667</v>
      </c>
      <c r="T196" s="31">
        <v>12.889</v>
      </c>
      <c r="U196" s="28">
        <v>1222.833986364254</v>
      </c>
    </row>
    <row r="197" spans="1:21" ht="12.75">
      <c r="A197" s="1">
        <v>36335</v>
      </c>
      <c r="B197" s="24">
        <v>175</v>
      </c>
      <c r="C197" s="2">
        <v>0.664236128</v>
      </c>
      <c r="D197" s="23">
        <v>0.664236128</v>
      </c>
      <c r="E197" s="4">
        <v>1872</v>
      </c>
      <c r="F197" s="25">
        <v>0</v>
      </c>
      <c r="G197" s="26">
        <v>920</v>
      </c>
      <c r="H197" s="29">
        <f t="shared" si="16"/>
        <v>876</v>
      </c>
      <c r="I197" s="27">
        <f t="shared" si="17"/>
        <v>1208.658179734963</v>
      </c>
      <c r="J197" s="27">
        <f t="shared" si="18"/>
        <v>1254.9419797349628</v>
      </c>
      <c r="K197" s="27">
        <f t="shared" si="13"/>
        <v>1236.1648797349628</v>
      </c>
      <c r="L197" s="28">
        <f t="shared" si="14"/>
        <v>1245.5534297349627</v>
      </c>
      <c r="M197" s="29">
        <v>15.7</v>
      </c>
      <c r="N197" s="29">
        <v>51.8</v>
      </c>
      <c r="O197" s="30">
        <v>0.58</v>
      </c>
      <c r="P197">
        <f t="shared" si="19"/>
        <v>48.99999999999999</v>
      </c>
      <c r="Q197" s="30">
        <v>3.321</v>
      </c>
      <c r="R197" s="24">
        <v>145.47</v>
      </c>
      <c r="S197" s="24">
        <f t="shared" si="15"/>
        <v>122.67633333333333</v>
      </c>
      <c r="T197" s="31">
        <v>12.486</v>
      </c>
      <c r="U197" s="28">
        <v>1245.5534297349627</v>
      </c>
    </row>
    <row r="198" spans="1:21" ht="12.75">
      <c r="A198" s="1">
        <v>36335</v>
      </c>
      <c r="B198" s="24">
        <v>175</v>
      </c>
      <c r="C198" s="2">
        <v>0.664351881</v>
      </c>
      <c r="D198" s="23">
        <v>0.664351881</v>
      </c>
      <c r="E198" s="4">
        <v>1882</v>
      </c>
      <c r="F198" s="25">
        <v>0</v>
      </c>
      <c r="G198" s="26">
        <v>917.2</v>
      </c>
      <c r="H198" s="29">
        <f t="shared" si="16"/>
        <v>873.2</v>
      </c>
      <c r="I198" s="27">
        <f t="shared" si="17"/>
        <v>1235.2429998821056</v>
      </c>
      <c r="J198" s="27">
        <f t="shared" si="18"/>
        <v>1281.5267998821055</v>
      </c>
      <c r="K198" s="27">
        <f t="shared" si="13"/>
        <v>1262.7496998821055</v>
      </c>
      <c r="L198" s="28">
        <f t="shared" si="14"/>
        <v>1272.1382498821054</v>
      </c>
      <c r="M198" s="29">
        <v>15.4</v>
      </c>
      <c r="N198" s="29">
        <v>51.6</v>
      </c>
      <c r="O198" s="30">
        <v>0.611</v>
      </c>
      <c r="P198">
        <f t="shared" si="19"/>
        <v>52.1</v>
      </c>
      <c r="Q198" s="30">
        <v>3.195</v>
      </c>
      <c r="R198" s="24">
        <v>123.709</v>
      </c>
      <c r="S198" s="24">
        <f t="shared" si="15"/>
        <v>125.473</v>
      </c>
      <c r="T198" s="31">
        <v>12.045</v>
      </c>
      <c r="U198" s="28">
        <v>1272.1382498821054</v>
      </c>
    </row>
    <row r="199" spans="1:21" ht="12.75">
      <c r="A199" s="1">
        <v>36335</v>
      </c>
      <c r="B199" s="24">
        <v>175</v>
      </c>
      <c r="C199" s="2">
        <v>0.664467573</v>
      </c>
      <c r="D199" s="23">
        <v>0.664467573</v>
      </c>
      <c r="E199" s="4">
        <v>1892</v>
      </c>
      <c r="F199" s="25">
        <v>0</v>
      </c>
      <c r="G199" s="26">
        <v>915.2</v>
      </c>
      <c r="H199" s="29">
        <f t="shared" si="16"/>
        <v>871.2</v>
      </c>
      <c r="I199" s="27">
        <f t="shared" si="17"/>
        <v>1254.284400961165</v>
      </c>
      <c r="J199" s="27">
        <f t="shared" si="18"/>
        <v>1300.5682009611648</v>
      </c>
      <c r="K199" s="27">
        <f t="shared" si="13"/>
        <v>1281.7911009611648</v>
      </c>
      <c r="L199" s="28">
        <f t="shared" si="14"/>
        <v>1291.179650961165</v>
      </c>
      <c r="M199" s="29">
        <v>15.3</v>
      </c>
      <c r="N199" s="29">
        <v>52.2</v>
      </c>
      <c r="O199" s="30">
        <v>0.571</v>
      </c>
      <c r="P199">
        <f t="shared" si="19"/>
        <v>48.099999999999994</v>
      </c>
      <c r="Q199" s="30">
        <v>3.313</v>
      </c>
      <c r="R199" s="24">
        <v>144.017</v>
      </c>
      <c r="S199" s="24">
        <f t="shared" si="15"/>
        <v>138.7696666666667</v>
      </c>
      <c r="T199" s="31">
        <v>11.889</v>
      </c>
      <c r="U199" s="28">
        <v>1291.179650961165</v>
      </c>
    </row>
    <row r="200" spans="1:21" ht="12.75">
      <c r="A200" s="1">
        <v>36335</v>
      </c>
      <c r="B200" s="24">
        <v>175</v>
      </c>
      <c r="C200" s="2">
        <v>0.664583325</v>
      </c>
      <c r="D200" s="23">
        <v>0.664583325</v>
      </c>
      <c r="E200" s="4">
        <v>1902</v>
      </c>
      <c r="F200" s="25">
        <v>0</v>
      </c>
      <c r="G200" s="26">
        <v>913.2</v>
      </c>
      <c r="H200" s="29">
        <f t="shared" si="16"/>
        <v>869.2</v>
      </c>
      <c r="I200" s="27">
        <f t="shared" si="17"/>
        <v>1273.3695653540008</v>
      </c>
      <c r="J200" s="27">
        <f t="shared" si="18"/>
        <v>1319.6533653540007</v>
      </c>
      <c r="K200" s="27">
        <f t="shared" si="13"/>
        <v>1300.8762653540007</v>
      </c>
      <c r="L200" s="28">
        <f t="shared" si="14"/>
        <v>1310.2648153540008</v>
      </c>
      <c r="M200" s="29">
        <v>15.2</v>
      </c>
      <c r="N200" s="29">
        <v>52</v>
      </c>
      <c r="O200" s="30">
        <v>0.6</v>
      </c>
      <c r="P200">
        <f t="shared" si="19"/>
        <v>51</v>
      </c>
      <c r="Q200" s="30">
        <v>3.291</v>
      </c>
      <c r="R200" s="24">
        <v>143.394</v>
      </c>
      <c r="S200" s="24">
        <f t="shared" si="15"/>
        <v>141.58933333333334</v>
      </c>
      <c r="T200" s="31">
        <v>12.055</v>
      </c>
      <c r="U200" s="28">
        <v>1310.2648153540008</v>
      </c>
    </row>
    <row r="201" spans="1:21" ht="12.75">
      <c r="A201" s="1">
        <v>36335</v>
      </c>
      <c r="B201" s="24">
        <v>175</v>
      </c>
      <c r="C201" s="2">
        <v>0.664699078</v>
      </c>
      <c r="D201" s="23">
        <v>0.664699078</v>
      </c>
      <c r="E201" s="4">
        <v>1912</v>
      </c>
      <c r="F201" s="25">
        <v>0</v>
      </c>
      <c r="G201" s="26">
        <v>911.8</v>
      </c>
      <c r="H201" s="29">
        <f t="shared" si="16"/>
        <v>867.8</v>
      </c>
      <c r="I201" s="27">
        <f t="shared" si="17"/>
        <v>1286.7553275165542</v>
      </c>
      <c r="J201" s="27">
        <f t="shared" si="18"/>
        <v>1333.0391275165541</v>
      </c>
      <c r="K201" s="27">
        <f aca="true" t="shared" si="20" ref="K201:K264">(I201+27.5067)</f>
        <v>1314.262027516554</v>
      </c>
      <c r="L201" s="28">
        <f aca="true" t="shared" si="21" ref="L201:L264">AVERAGE(J201:K201)</f>
        <v>1323.6505775165542</v>
      </c>
      <c r="M201" s="29">
        <v>15.2</v>
      </c>
      <c r="N201" s="29">
        <v>51.4</v>
      </c>
      <c r="O201" s="30">
        <v>0.579</v>
      </c>
      <c r="P201">
        <f t="shared" si="19"/>
        <v>48.9</v>
      </c>
      <c r="Q201" s="30">
        <v>3.215</v>
      </c>
      <c r="R201" s="24">
        <v>121.702</v>
      </c>
      <c r="S201" s="24">
        <f aca="true" t="shared" si="22" ref="S201:S225">AVERAGE(R196:R201)</f>
        <v>137.409</v>
      </c>
      <c r="T201" s="31">
        <v>12.585</v>
      </c>
      <c r="U201" s="28">
        <v>1323.6505775165542</v>
      </c>
    </row>
    <row r="202" spans="1:21" ht="12.75">
      <c r="A202" s="1">
        <v>36335</v>
      </c>
      <c r="B202" s="24">
        <v>175</v>
      </c>
      <c r="C202" s="2">
        <v>0.66481483</v>
      </c>
      <c r="D202" s="23">
        <v>0.66481483</v>
      </c>
      <c r="E202" s="4">
        <v>1922</v>
      </c>
      <c r="F202" s="25">
        <v>0</v>
      </c>
      <c r="G202" s="26">
        <v>909.5</v>
      </c>
      <c r="H202" s="29">
        <f aca="true" t="shared" si="23" ref="H202:H265">(G202-44)</f>
        <v>865.5</v>
      </c>
      <c r="I202" s="27">
        <f aca="true" t="shared" si="24" ref="I202:I265">(8303.951372*LN(1013.25/H202))</f>
        <v>1308.7931736660435</v>
      </c>
      <c r="J202" s="27">
        <f aca="true" t="shared" si="25" ref="J202:J265">(I202+46.2838)</f>
        <v>1355.0769736660434</v>
      </c>
      <c r="K202" s="27">
        <f t="shared" si="20"/>
        <v>1336.2998736660434</v>
      </c>
      <c r="L202" s="28">
        <f t="shared" si="21"/>
        <v>1345.6884236660435</v>
      </c>
      <c r="M202" s="29">
        <v>14.9</v>
      </c>
      <c r="N202" s="29">
        <v>51.4</v>
      </c>
      <c r="O202" s="30">
        <v>0.604</v>
      </c>
      <c r="P202">
        <f aca="true" t="shared" si="26" ref="P202:P265">((O202*100)-9)</f>
        <v>51.4</v>
      </c>
      <c r="Q202" s="30">
        <v>3.281</v>
      </c>
      <c r="R202" s="24">
        <v>141.941</v>
      </c>
      <c r="S202" s="24">
        <f t="shared" si="22"/>
        <v>136.7055</v>
      </c>
      <c r="T202" s="31">
        <v>12.948</v>
      </c>
      <c r="U202" s="28">
        <v>1345.6884236660435</v>
      </c>
    </row>
    <row r="203" spans="1:21" ht="12.75">
      <c r="A203" s="1">
        <v>36335</v>
      </c>
      <c r="B203" s="24">
        <v>175</v>
      </c>
      <c r="C203" s="2">
        <v>0.664930582</v>
      </c>
      <c r="D203" s="23">
        <v>0.664930582</v>
      </c>
      <c r="E203" s="4">
        <v>1932</v>
      </c>
      <c r="F203" s="25">
        <v>0</v>
      </c>
      <c r="G203" s="26">
        <v>907.8</v>
      </c>
      <c r="H203" s="29">
        <f t="shared" si="23"/>
        <v>863.8</v>
      </c>
      <c r="I203" s="27">
        <f t="shared" si="24"/>
        <v>1325.1196894584125</v>
      </c>
      <c r="J203" s="27">
        <f t="shared" si="25"/>
        <v>1371.4034894584124</v>
      </c>
      <c r="K203" s="27">
        <f t="shared" si="20"/>
        <v>1352.6263894584124</v>
      </c>
      <c r="L203" s="28">
        <f t="shared" si="21"/>
        <v>1362.0149394584123</v>
      </c>
      <c r="M203" s="29">
        <v>14.9</v>
      </c>
      <c r="N203" s="29">
        <v>51.5</v>
      </c>
      <c r="O203" s="30">
        <v>0.584</v>
      </c>
      <c r="P203">
        <f t="shared" si="26"/>
        <v>49.4</v>
      </c>
      <c r="Q203" s="30">
        <v>2.985</v>
      </c>
      <c r="R203" s="24">
        <v>78.249</v>
      </c>
      <c r="S203" s="24">
        <f t="shared" si="22"/>
        <v>125.50200000000001</v>
      </c>
      <c r="T203" s="31">
        <v>13.053</v>
      </c>
      <c r="U203" s="28">
        <v>1362.0149394584123</v>
      </c>
    </row>
    <row r="204" spans="1:21" ht="12.75">
      <c r="A204" s="1">
        <v>36335</v>
      </c>
      <c r="B204" s="24">
        <v>175</v>
      </c>
      <c r="C204" s="2">
        <v>0.665046275</v>
      </c>
      <c r="D204" s="23">
        <v>0.665046275</v>
      </c>
      <c r="E204" s="4">
        <v>1942</v>
      </c>
      <c r="F204" s="25">
        <v>0</v>
      </c>
      <c r="G204" s="26">
        <v>906.3</v>
      </c>
      <c r="H204" s="29">
        <f t="shared" si="23"/>
        <v>862.3</v>
      </c>
      <c r="I204" s="27">
        <f t="shared" si="24"/>
        <v>1339.5521443491955</v>
      </c>
      <c r="J204" s="27">
        <f t="shared" si="25"/>
        <v>1385.8359443491954</v>
      </c>
      <c r="K204" s="27">
        <f t="shared" si="20"/>
        <v>1367.0588443491954</v>
      </c>
      <c r="L204" s="28">
        <f t="shared" si="21"/>
        <v>1376.4473943491953</v>
      </c>
      <c r="M204" s="29">
        <v>14.7</v>
      </c>
      <c r="N204" s="29">
        <v>51.7</v>
      </c>
      <c r="O204" s="30">
        <v>0.609</v>
      </c>
      <c r="P204">
        <f t="shared" si="26"/>
        <v>51.9</v>
      </c>
      <c r="Q204" s="30">
        <v>3.184</v>
      </c>
      <c r="R204" s="24">
        <v>119.626</v>
      </c>
      <c r="S204" s="24">
        <f t="shared" si="22"/>
        <v>124.8215</v>
      </c>
      <c r="T204" s="31">
        <v>13.036</v>
      </c>
      <c r="U204" s="28">
        <v>1376.4473943491953</v>
      </c>
    </row>
    <row r="205" spans="1:21" ht="12.75">
      <c r="A205" s="1">
        <v>36335</v>
      </c>
      <c r="B205" s="24">
        <v>175</v>
      </c>
      <c r="C205" s="2">
        <v>0.665162027</v>
      </c>
      <c r="D205" s="23">
        <v>0.665162027</v>
      </c>
      <c r="E205" s="4">
        <v>1952</v>
      </c>
      <c r="F205" s="25">
        <v>0</v>
      </c>
      <c r="G205" s="26">
        <v>904.8</v>
      </c>
      <c r="H205" s="29">
        <f t="shared" si="23"/>
        <v>860.8</v>
      </c>
      <c r="I205" s="27">
        <f t="shared" si="24"/>
        <v>1354.009726850988</v>
      </c>
      <c r="J205" s="27">
        <f t="shared" si="25"/>
        <v>1400.293526850988</v>
      </c>
      <c r="K205" s="27">
        <f t="shared" si="20"/>
        <v>1381.516426850988</v>
      </c>
      <c r="L205" s="28">
        <f t="shared" si="21"/>
        <v>1390.904976850988</v>
      </c>
      <c r="M205" s="29">
        <v>14.7</v>
      </c>
      <c r="N205" s="29">
        <v>52.7</v>
      </c>
      <c r="O205" s="30">
        <v>0.579</v>
      </c>
      <c r="P205">
        <f t="shared" si="26"/>
        <v>48.9</v>
      </c>
      <c r="Q205" s="30">
        <v>3.096</v>
      </c>
      <c r="R205" s="24">
        <v>97.934</v>
      </c>
      <c r="S205" s="24">
        <f t="shared" si="22"/>
        <v>117.141</v>
      </c>
      <c r="T205" s="31">
        <v>12.98</v>
      </c>
      <c r="U205" s="28">
        <v>1390.904976850988</v>
      </c>
    </row>
    <row r="206" spans="1:21" ht="12.75">
      <c r="A206" s="1">
        <v>36335</v>
      </c>
      <c r="B206" s="24">
        <v>175</v>
      </c>
      <c r="C206" s="2">
        <v>0.665277779</v>
      </c>
      <c r="D206" s="23">
        <v>0.665277779</v>
      </c>
      <c r="E206" s="4">
        <v>1962</v>
      </c>
      <c r="F206" s="25">
        <v>0</v>
      </c>
      <c r="G206" s="26">
        <v>902.8</v>
      </c>
      <c r="H206" s="29">
        <f t="shared" si="23"/>
        <v>858.8</v>
      </c>
      <c r="I206" s="27">
        <f t="shared" si="24"/>
        <v>1373.3257424738908</v>
      </c>
      <c r="J206" s="27">
        <f t="shared" si="25"/>
        <v>1419.6095424738908</v>
      </c>
      <c r="K206" s="27">
        <f t="shared" si="20"/>
        <v>1400.8324424738908</v>
      </c>
      <c r="L206" s="28">
        <f t="shared" si="21"/>
        <v>1410.2209924738909</v>
      </c>
      <c r="M206" s="29">
        <v>14.8</v>
      </c>
      <c r="N206" s="29">
        <v>52.5</v>
      </c>
      <c r="O206" s="30">
        <v>0.634</v>
      </c>
      <c r="P206">
        <f t="shared" si="26"/>
        <v>54.4</v>
      </c>
      <c r="Q206" s="30">
        <v>3.3</v>
      </c>
      <c r="R206" s="24">
        <v>139.173</v>
      </c>
      <c r="S206" s="24">
        <f t="shared" si="22"/>
        <v>116.4375</v>
      </c>
      <c r="T206" s="31">
        <v>12.696</v>
      </c>
      <c r="U206" s="28">
        <v>1410.2209924738909</v>
      </c>
    </row>
    <row r="207" spans="1:21" ht="12.75">
      <c r="A207" s="1">
        <v>36335</v>
      </c>
      <c r="B207" s="24">
        <v>175</v>
      </c>
      <c r="C207" s="2">
        <v>0.665393531</v>
      </c>
      <c r="D207" s="23">
        <v>0.665393531</v>
      </c>
      <c r="E207" s="4">
        <v>1972</v>
      </c>
      <c r="F207" s="25">
        <v>0</v>
      </c>
      <c r="G207" s="26">
        <v>900.3</v>
      </c>
      <c r="H207" s="29">
        <f t="shared" si="23"/>
        <v>856.3</v>
      </c>
      <c r="I207" s="27">
        <f t="shared" si="24"/>
        <v>1397.534118816932</v>
      </c>
      <c r="J207" s="27">
        <f t="shared" si="25"/>
        <v>1443.817918816932</v>
      </c>
      <c r="K207" s="27">
        <f t="shared" si="20"/>
        <v>1425.040818816932</v>
      </c>
      <c r="L207" s="28">
        <f t="shared" si="21"/>
        <v>1434.4293688169319</v>
      </c>
      <c r="M207" s="29">
        <v>14.4</v>
      </c>
      <c r="N207" s="29">
        <v>53.4</v>
      </c>
      <c r="O207" s="30">
        <v>0.616</v>
      </c>
      <c r="P207">
        <f t="shared" si="26"/>
        <v>52.6</v>
      </c>
      <c r="Q207" s="30">
        <v>3.085</v>
      </c>
      <c r="R207" s="24">
        <v>96.481</v>
      </c>
      <c r="S207" s="24">
        <f t="shared" si="22"/>
        <v>112.234</v>
      </c>
      <c r="T207" s="31">
        <v>12.229</v>
      </c>
      <c r="U207" s="28">
        <v>1434.4293688169319</v>
      </c>
    </row>
    <row r="208" spans="1:21" ht="12.75">
      <c r="A208" s="1">
        <v>36335</v>
      </c>
      <c r="B208" s="24">
        <v>175</v>
      </c>
      <c r="C208" s="2">
        <v>0.665509284</v>
      </c>
      <c r="D208" s="23">
        <v>0.665509284</v>
      </c>
      <c r="E208" s="4">
        <v>1982</v>
      </c>
      <c r="F208" s="25">
        <v>0</v>
      </c>
      <c r="G208" s="26">
        <v>898</v>
      </c>
      <c r="H208" s="29">
        <f t="shared" si="23"/>
        <v>854</v>
      </c>
      <c r="I208" s="27">
        <f t="shared" si="24"/>
        <v>1419.868328802294</v>
      </c>
      <c r="J208" s="27">
        <f t="shared" si="25"/>
        <v>1466.1521288022939</v>
      </c>
      <c r="K208" s="27">
        <f t="shared" si="20"/>
        <v>1447.3750288022939</v>
      </c>
      <c r="L208" s="28">
        <f t="shared" si="21"/>
        <v>1456.763578802294</v>
      </c>
      <c r="M208" s="29">
        <v>14.3</v>
      </c>
      <c r="N208" s="29">
        <v>53.4</v>
      </c>
      <c r="O208" s="30">
        <v>0.622</v>
      </c>
      <c r="P208">
        <f t="shared" si="26"/>
        <v>53.2</v>
      </c>
      <c r="Q208" s="30">
        <v>3.235</v>
      </c>
      <c r="R208" s="24">
        <v>116.859</v>
      </c>
      <c r="S208" s="24">
        <f t="shared" si="22"/>
        <v>108.05366666666667</v>
      </c>
      <c r="T208" s="31">
        <v>11.906</v>
      </c>
      <c r="U208" s="28">
        <v>1456.763578802294</v>
      </c>
    </row>
    <row r="209" spans="1:21" ht="12.75">
      <c r="A209" s="1">
        <v>36335</v>
      </c>
      <c r="B209" s="24">
        <v>175</v>
      </c>
      <c r="C209" s="2">
        <v>0.665624976</v>
      </c>
      <c r="D209" s="23">
        <v>0.665624976</v>
      </c>
      <c r="E209" s="4">
        <v>1992</v>
      </c>
      <c r="F209" s="25">
        <v>0</v>
      </c>
      <c r="G209" s="26">
        <v>895.6</v>
      </c>
      <c r="H209" s="29">
        <f t="shared" si="23"/>
        <v>851.6</v>
      </c>
      <c r="I209" s="27">
        <f t="shared" si="24"/>
        <v>1443.2378133782363</v>
      </c>
      <c r="J209" s="27">
        <f t="shared" si="25"/>
        <v>1489.5216133782362</v>
      </c>
      <c r="K209" s="27">
        <f t="shared" si="20"/>
        <v>1470.7445133782362</v>
      </c>
      <c r="L209" s="28">
        <f t="shared" si="21"/>
        <v>1480.1330633782363</v>
      </c>
      <c r="M209" s="29">
        <v>14.2</v>
      </c>
      <c r="N209" s="29">
        <v>52.7</v>
      </c>
      <c r="O209" s="30">
        <v>0.613</v>
      </c>
      <c r="P209">
        <f t="shared" si="26"/>
        <v>52.3</v>
      </c>
      <c r="Q209" s="30">
        <v>3.5</v>
      </c>
      <c r="R209" s="24">
        <v>179.167</v>
      </c>
      <c r="S209" s="24">
        <f t="shared" si="22"/>
        <v>124.87333333333333</v>
      </c>
      <c r="T209" s="31">
        <v>11.856</v>
      </c>
      <c r="U209" s="28">
        <v>1480.1330633782363</v>
      </c>
    </row>
    <row r="210" spans="1:21" ht="12.75">
      <c r="A210" s="1">
        <v>36335</v>
      </c>
      <c r="B210" s="24">
        <v>175</v>
      </c>
      <c r="C210" s="2">
        <v>0.665740728</v>
      </c>
      <c r="D210" s="23">
        <v>0.665740728</v>
      </c>
      <c r="E210" s="4">
        <v>2002</v>
      </c>
      <c r="F210" s="25">
        <v>0</v>
      </c>
      <c r="G210" s="26">
        <v>893.5</v>
      </c>
      <c r="H210" s="29">
        <f t="shared" si="23"/>
        <v>849.5</v>
      </c>
      <c r="I210" s="27">
        <f t="shared" si="24"/>
        <v>1463.7402021146306</v>
      </c>
      <c r="J210" s="27">
        <f t="shared" si="25"/>
        <v>1510.0240021146305</v>
      </c>
      <c r="K210" s="27">
        <f t="shared" si="20"/>
        <v>1491.2469021146305</v>
      </c>
      <c r="L210" s="28">
        <f t="shared" si="21"/>
        <v>1500.6354521146304</v>
      </c>
      <c r="M210" s="29">
        <v>14</v>
      </c>
      <c r="N210" s="29">
        <v>52.6</v>
      </c>
      <c r="O210" s="30">
        <v>0.666</v>
      </c>
      <c r="P210">
        <f t="shared" si="26"/>
        <v>57.60000000000001</v>
      </c>
      <c r="Q210" s="30">
        <v>3.116</v>
      </c>
      <c r="R210" s="24">
        <v>94.406</v>
      </c>
      <c r="S210" s="24">
        <f t="shared" si="22"/>
        <v>120.67</v>
      </c>
      <c r="T210" s="31">
        <v>12.264</v>
      </c>
      <c r="U210" s="28">
        <v>1500.6354521146304</v>
      </c>
    </row>
    <row r="211" spans="1:21" ht="12.75">
      <c r="A211" s="1">
        <v>36335</v>
      </c>
      <c r="B211" s="24">
        <v>175</v>
      </c>
      <c r="C211" s="2">
        <v>0.665856481</v>
      </c>
      <c r="D211" s="23">
        <v>0.665856481</v>
      </c>
      <c r="E211" s="4">
        <v>2012</v>
      </c>
      <c r="F211" s="25">
        <v>0</v>
      </c>
      <c r="G211" s="26">
        <v>892.2</v>
      </c>
      <c r="H211" s="29">
        <f t="shared" si="23"/>
        <v>848.2</v>
      </c>
      <c r="I211" s="27">
        <f t="shared" si="24"/>
        <v>1476.4575713713273</v>
      </c>
      <c r="J211" s="27">
        <f t="shared" si="25"/>
        <v>1522.7413713713272</v>
      </c>
      <c r="K211" s="27">
        <f t="shared" si="20"/>
        <v>1503.9642713713272</v>
      </c>
      <c r="L211" s="28">
        <f t="shared" si="21"/>
        <v>1513.352821371327</v>
      </c>
      <c r="M211" s="29">
        <v>13.8</v>
      </c>
      <c r="N211" s="29">
        <v>52.6</v>
      </c>
      <c r="O211" s="30">
        <v>0.618</v>
      </c>
      <c r="P211">
        <f t="shared" si="26"/>
        <v>52.8</v>
      </c>
      <c r="Q211" s="30">
        <v>3.115</v>
      </c>
      <c r="R211" s="24">
        <v>93.783</v>
      </c>
      <c r="S211" s="24">
        <f t="shared" si="22"/>
        <v>119.97816666666667</v>
      </c>
      <c r="T211" s="31">
        <v>12.863</v>
      </c>
      <c r="U211" s="28">
        <v>1513.352821371327</v>
      </c>
    </row>
    <row r="212" spans="1:21" ht="12.75">
      <c r="A212" s="1">
        <v>36335</v>
      </c>
      <c r="B212" s="24">
        <v>175</v>
      </c>
      <c r="C212" s="2">
        <v>0.665972233</v>
      </c>
      <c r="D212" s="23">
        <v>0.665972233</v>
      </c>
      <c r="E212" s="4">
        <v>2022</v>
      </c>
      <c r="F212" s="25">
        <v>0</v>
      </c>
      <c r="G212" s="26">
        <v>890.3</v>
      </c>
      <c r="H212" s="29">
        <f t="shared" si="23"/>
        <v>846.3</v>
      </c>
      <c r="I212" s="27">
        <f t="shared" si="24"/>
        <v>1495.0796005468167</v>
      </c>
      <c r="J212" s="27">
        <f t="shared" si="25"/>
        <v>1541.3634005468166</v>
      </c>
      <c r="K212" s="27">
        <f t="shared" si="20"/>
        <v>1522.5863005468166</v>
      </c>
      <c r="L212" s="28">
        <f t="shared" si="21"/>
        <v>1531.9748505468165</v>
      </c>
      <c r="M212" s="29">
        <v>13.7</v>
      </c>
      <c r="N212" s="29">
        <v>52.8</v>
      </c>
      <c r="O212" s="30">
        <v>0.66</v>
      </c>
      <c r="P212">
        <f t="shared" si="26"/>
        <v>57</v>
      </c>
      <c r="Q212" s="30">
        <v>3.28</v>
      </c>
      <c r="R212" s="24">
        <v>135.091</v>
      </c>
      <c r="S212" s="24">
        <f t="shared" si="22"/>
        <v>119.29783333333332</v>
      </c>
      <c r="T212" s="31">
        <v>12.981</v>
      </c>
      <c r="U212" s="28">
        <v>1531.9748505468165</v>
      </c>
    </row>
    <row r="213" spans="1:21" ht="12.75">
      <c r="A213" s="1">
        <v>36335</v>
      </c>
      <c r="B213" s="24">
        <v>175</v>
      </c>
      <c r="C213" s="2">
        <v>0.666087985</v>
      </c>
      <c r="D213" s="23">
        <v>0.666087985</v>
      </c>
      <c r="E213" s="4">
        <v>2032</v>
      </c>
      <c r="F213" s="25">
        <v>0</v>
      </c>
      <c r="G213" s="26">
        <v>888.6</v>
      </c>
      <c r="H213" s="29">
        <f t="shared" si="23"/>
        <v>844.6</v>
      </c>
      <c r="I213" s="27">
        <f t="shared" si="24"/>
        <v>1511.7768884866825</v>
      </c>
      <c r="J213" s="27">
        <f t="shared" si="25"/>
        <v>1558.0606884866825</v>
      </c>
      <c r="K213" s="27">
        <f t="shared" si="20"/>
        <v>1539.2835884866824</v>
      </c>
      <c r="L213" s="28">
        <f t="shared" si="21"/>
        <v>1548.6721384866823</v>
      </c>
      <c r="M213" s="29">
        <v>13.6</v>
      </c>
      <c r="N213" s="29">
        <v>53.1</v>
      </c>
      <c r="O213" s="30">
        <v>0.624</v>
      </c>
      <c r="P213">
        <f t="shared" si="26"/>
        <v>53.4</v>
      </c>
      <c r="Q213" s="30">
        <v>3.135</v>
      </c>
      <c r="R213" s="24">
        <v>92.33</v>
      </c>
      <c r="S213" s="24">
        <f t="shared" si="22"/>
        <v>118.60600000000001</v>
      </c>
      <c r="T213" s="31">
        <v>13.046</v>
      </c>
      <c r="U213" s="28">
        <v>1548.6721384866823</v>
      </c>
    </row>
    <row r="214" spans="1:21" ht="12.75">
      <c r="A214" s="1">
        <v>36335</v>
      </c>
      <c r="B214" s="24">
        <v>175</v>
      </c>
      <c r="C214" s="2">
        <v>0.666203678</v>
      </c>
      <c r="D214" s="23">
        <v>0.666203678</v>
      </c>
      <c r="E214" s="4">
        <v>2042</v>
      </c>
      <c r="F214" s="25">
        <v>0</v>
      </c>
      <c r="G214" s="26">
        <v>886.8</v>
      </c>
      <c r="H214" s="29">
        <f t="shared" si="23"/>
        <v>842.8</v>
      </c>
      <c r="I214" s="27">
        <f t="shared" si="24"/>
        <v>1529.493041312458</v>
      </c>
      <c r="J214" s="27">
        <f t="shared" si="25"/>
        <v>1575.776841312458</v>
      </c>
      <c r="K214" s="27">
        <f t="shared" si="20"/>
        <v>1556.999741312458</v>
      </c>
      <c r="L214" s="28">
        <f t="shared" si="21"/>
        <v>1566.388291312458</v>
      </c>
      <c r="M214" s="29">
        <v>13.6</v>
      </c>
      <c r="N214" s="29">
        <v>53.1</v>
      </c>
      <c r="O214" s="30">
        <v>0.661</v>
      </c>
      <c r="P214">
        <f t="shared" si="26"/>
        <v>57.10000000000001</v>
      </c>
      <c r="Q214" s="30">
        <v>3.254</v>
      </c>
      <c r="R214" s="24">
        <v>133.638</v>
      </c>
      <c r="S214" s="24">
        <f t="shared" si="22"/>
        <v>121.40250000000002</v>
      </c>
      <c r="T214" s="31">
        <v>13.002</v>
      </c>
      <c r="U214" s="28">
        <v>1566.388291312458</v>
      </c>
    </row>
    <row r="215" spans="1:21" ht="12.75">
      <c r="A215" s="1">
        <v>36335</v>
      </c>
      <c r="B215" s="24">
        <v>175</v>
      </c>
      <c r="C215" s="2">
        <v>0.66631943</v>
      </c>
      <c r="D215" s="23">
        <v>0.66631943</v>
      </c>
      <c r="E215" s="4">
        <v>2052</v>
      </c>
      <c r="F215" s="25">
        <v>0</v>
      </c>
      <c r="G215" s="26">
        <v>885.1</v>
      </c>
      <c r="H215" s="29">
        <f t="shared" si="23"/>
        <v>841.1</v>
      </c>
      <c r="I215" s="27">
        <f t="shared" si="24"/>
        <v>1546.2597402000245</v>
      </c>
      <c r="J215" s="27">
        <f t="shared" si="25"/>
        <v>1592.5435402000244</v>
      </c>
      <c r="K215" s="27">
        <f t="shared" si="20"/>
        <v>1573.7664402000244</v>
      </c>
      <c r="L215" s="28">
        <f t="shared" si="21"/>
        <v>1583.1549902000243</v>
      </c>
      <c r="M215" s="29">
        <v>13.4</v>
      </c>
      <c r="N215" s="29">
        <v>53.1</v>
      </c>
      <c r="O215" s="30">
        <v>0.634</v>
      </c>
      <c r="P215">
        <f t="shared" si="26"/>
        <v>54.4</v>
      </c>
      <c r="Q215" s="30">
        <v>3.156</v>
      </c>
      <c r="R215" s="24">
        <v>112.015</v>
      </c>
      <c r="S215" s="24">
        <f t="shared" si="22"/>
        <v>110.21050000000001</v>
      </c>
      <c r="T215" s="31">
        <v>12.81</v>
      </c>
      <c r="U215" s="28">
        <v>1583.1549902000243</v>
      </c>
    </row>
    <row r="216" spans="1:21" ht="12.75">
      <c r="A216" s="1">
        <v>36335</v>
      </c>
      <c r="B216" s="24">
        <v>175</v>
      </c>
      <c r="C216" s="2">
        <v>0.666435182</v>
      </c>
      <c r="D216" s="23">
        <v>0.666435182</v>
      </c>
      <c r="E216" s="4">
        <v>2062</v>
      </c>
      <c r="F216" s="25">
        <v>0</v>
      </c>
      <c r="G216" s="26">
        <v>883.1</v>
      </c>
      <c r="H216" s="29">
        <f t="shared" si="23"/>
        <v>839.1</v>
      </c>
      <c r="I216" s="27">
        <f t="shared" si="24"/>
        <v>1566.028708879823</v>
      </c>
      <c r="J216" s="27">
        <f t="shared" si="25"/>
        <v>1612.3125088798229</v>
      </c>
      <c r="K216" s="27">
        <f t="shared" si="20"/>
        <v>1593.5354088798229</v>
      </c>
      <c r="L216" s="28">
        <f t="shared" si="21"/>
        <v>1602.9239588798227</v>
      </c>
      <c r="M216" s="29">
        <v>13.4</v>
      </c>
      <c r="N216" s="29">
        <v>52.7</v>
      </c>
      <c r="O216" s="30">
        <v>0.666</v>
      </c>
      <c r="P216">
        <f t="shared" si="26"/>
        <v>57.60000000000001</v>
      </c>
      <c r="Q216" s="30">
        <v>3.264</v>
      </c>
      <c r="R216" s="24">
        <v>132.323</v>
      </c>
      <c r="S216" s="24">
        <f t="shared" si="22"/>
        <v>116.52999999999999</v>
      </c>
      <c r="T216" s="31">
        <v>12.383</v>
      </c>
      <c r="U216" s="28">
        <v>1602.9239588798227</v>
      </c>
    </row>
    <row r="217" spans="1:21" ht="12.75">
      <c r="A217" s="1">
        <v>36335</v>
      </c>
      <c r="B217" s="24">
        <v>175</v>
      </c>
      <c r="C217" s="2">
        <v>0.666550934</v>
      </c>
      <c r="D217" s="23">
        <v>0.666550934</v>
      </c>
      <c r="E217" s="4">
        <v>2072</v>
      </c>
      <c r="F217" s="25">
        <v>0</v>
      </c>
      <c r="G217" s="26">
        <v>881.4</v>
      </c>
      <c r="H217" s="29">
        <f t="shared" si="23"/>
        <v>837.4</v>
      </c>
      <c r="I217" s="27">
        <f t="shared" si="24"/>
        <v>1582.8694153168267</v>
      </c>
      <c r="J217" s="27">
        <f t="shared" si="25"/>
        <v>1629.1532153168266</v>
      </c>
      <c r="K217" s="27">
        <f t="shared" si="20"/>
        <v>1610.3761153168266</v>
      </c>
      <c r="L217" s="28">
        <f t="shared" si="21"/>
        <v>1619.7646653168267</v>
      </c>
      <c r="M217" s="29">
        <v>13.3</v>
      </c>
      <c r="N217" s="29">
        <v>51.9</v>
      </c>
      <c r="O217" s="30">
        <v>0.639</v>
      </c>
      <c r="P217">
        <f t="shared" si="26"/>
        <v>54.9</v>
      </c>
      <c r="Q217" s="30">
        <v>3.351</v>
      </c>
      <c r="R217" s="24">
        <v>152.562</v>
      </c>
      <c r="S217" s="24">
        <f t="shared" si="22"/>
        <v>126.3265</v>
      </c>
      <c r="T217" s="31">
        <v>11.98</v>
      </c>
      <c r="U217" s="28">
        <v>1619.7646653168267</v>
      </c>
    </row>
    <row r="218" spans="1:21" ht="12.75">
      <c r="A218" s="1">
        <v>36335</v>
      </c>
      <c r="B218" s="24">
        <v>175</v>
      </c>
      <c r="C218" s="2">
        <v>0.666666687</v>
      </c>
      <c r="D218" s="23">
        <v>0.666666687</v>
      </c>
      <c r="E218" s="4">
        <v>2082</v>
      </c>
      <c r="F218" s="25">
        <v>0</v>
      </c>
      <c r="G218" s="26">
        <v>879.6</v>
      </c>
      <c r="H218" s="29">
        <f t="shared" si="23"/>
        <v>835.6</v>
      </c>
      <c r="I218" s="27">
        <f t="shared" si="24"/>
        <v>1600.7380563653912</v>
      </c>
      <c r="J218" s="27">
        <f t="shared" si="25"/>
        <v>1647.0218563653912</v>
      </c>
      <c r="K218" s="27">
        <f t="shared" si="20"/>
        <v>1628.2447563653911</v>
      </c>
      <c r="L218" s="28">
        <f t="shared" si="21"/>
        <v>1637.633306365391</v>
      </c>
      <c r="M218" s="29">
        <v>13.2</v>
      </c>
      <c r="N218" s="29">
        <v>52.2</v>
      </c>
      <c r="O218" s="30">
        <v>0.665</v>
      </c>
      <c r="P218">
        <f t="shared" si="26"/>
        <v>57.5</v>
      </c>
      <c r="Q218" s="30">
        <v>3.024</v>
      </c>
      <c r="R218" s="24">
        <v>67.87</v>
      </c>
      <c r="S218" s="24">
        <f t="shared" si="22"/>
        <v>115.123</v>
      </c>
      <c r="T218" s="31">
        <v>11.846</v>
      </c>
      <c r="U218" s="28">
        <v>1637.633306365391</v>
      </c>
    </row>
    <row r="219" spans="1:21" ht="12.75">
      <c r="A219" s="1">
        <v>36335</v>
      </c>
      <c r="B219" s="24">
        <v>175</v>
      </c>
      <c r="C219" s="2">
        <v>0.666782379</v>
      </c>
      <c r="D219" s="23">
        <v>0.666782379</v>
      </c>
      <c r="E219" s="4">
        <v>2092</v>
      </c>
      <c r="F219" s="25">
        <v>0</v>
      </c>
      <c r="G219" s="26">
        <v>877.7</v>
      </c>
      <c r="H219" s="29">
        <f t="shared" si="23"/>
        <v>833.7</v>
      </c>
      <c r="I219" s="27">
        <f t="shared" si="24"/>
        <v>1619.6412066919654</v>
      </c>
      <c r="J219" s="27">
        <f t="shared" si="25"/>
        <v>1665.9250066919653</v>
      </c>
      <c r="K219" s="27">
        <f t="shared" si="20"/>
        <v>1647.1479066919653</v>
      </c>
      <c r="L219" s="28">
        <f t="shared" si="21"/>
        <v>1656.5364566919652</v>
      </c>
      <c r="M219" s="29">
        <v>13.1</v>
      </c>
      <c r="N219" s="29">
        <v>52.5</v>
      </c>
      <c r="O219" s="30">
        <v>0.644</v>
      </c>
      <c r="P219">
        <f t="shared" si="26"/>
        <v>55.400000000000006</v>
      </c>
      <c r="Q219" s="30">
        <v>3.264</v>
      </c>
      <c r="R219" s="24">
        <v>130.248</v>
      </c>
      <c r="S219" s="24">
        <f t="shared" si="22"/>
        <v>121.44266666666665</v>
      </c>
      <c r="T219" s="31">
        <v>12.095</v>
      </c>
      <c r="U219" s="28">
        <v>1656.5364566919652</v>
      </c>
    </row>
    <row r="220" spans="1:21" ht="12.75">
      <c r="A220" s="1">
        <v>36335</v>
      </c>
      <c r="B220" s="24">
        <v>175</v>
      </c>
      <c r="C220" s="2">
        <v>0.666898131</v>
      </c>
      <c r="D220" s="23">
        <v>0.666898131</v>
      </c>
      <c r="E220" s="4">
        <v>2102</v>
      </c>
      <c r="F220" s="25">
        <v>0</v>
      </c>
      <c r="G220" s="26">
        <v>876.1</v>
      </c>
      <c r="H220" s="29">
        <f t="shared" si="23"/>
        <v>832.1</v>
      </c>
      <c r="I220" s="27">
        <f t="shared" si="24"/>
        <v>1635.5930932101658</v>
      </c>
      <c r="J220" s="27">
        <f t="shared" si="25"/>
        <v>1681.8768932101657</v>
      </c>
      <c r="K220" s="27">
        <f t="shared" si="20"/>
        <v>1663.0997932101657</v>
      </c>
      <c r="L220" s="28">
        <f t="shared" si="21"/>
        <v>1672.4883432101656</v>
      </c>
      <c r="M220" s="29">
        <v>13.2</v>
      </c>
      <c r="N220" s="29">
        <v>51.5</v>
      </c>
      <c r="O220" s="30">
        <v>0.672</v>
      </c>
      <c r="P220">
        <f t="shared" si="26"/>
        <v>58.2</v>
      </c>
      <c r="Q220" s="30">
        <v>3.205</v>
      </c>
      <c r="R220" s="24">
        <v>108.556</v>
      </c>
      <c r="S220" s="24">
        <f t="shared" si="22"/>
        <v>117.26233333333334</v>
      </c>
      <c r="T220" s="31">
        <v>12.561</v>
      </c>
      <c r="U220" s="28">
        <v>1672.4883432101656</v>
      </c>
    </row>
    <row r="221" spans="1:21" ht="12.75">
      <c r="A221" s="1">
        <v>36335</v>
      </c>
      <c r="B221" s="24">
        <v>175</v>
      </c>
      <c r="C221" s="2">
        <v>0.667013884</v>
      </c>
      <c r="D221" s="23">
        <v>0.667013884</v>
      </c>
      <c r="E221" s="4">
        <v>2112</v>
      </c>
      <c r="F221" s="25">
        <v>0</v>
      </c>
      <c r="G221" s="26">
        <v>874.3</v>
      </c>
      <c r="H221" s="29">
        <f t="shared" si="23"/>
        <v>830.3</v>
      </c>
      <c r="I221" s="27">
        <f t="shared" si="24"/>
        <v>1653.5756705813292</v>
      </c>
      <c r="J221" s="27">
        <f t="shared" si="25"/>
        <v>1699.859470581329</v>
      </c>
      <c r="K221" s="27">
        <f t="shared" si="20"/>
        <v>1681.082370581329</v>
      </c>
      <c r="L221" s="28">
        <f t="shared" si="21"/>
        <v>1690.4709205813292</v>
      </c>
      <c r="M221" s="29">
        <v>13.1</v>
      </c>
      <c r="N221" s="29">
        <v>49.6</v>
      </c>
      <c r="O221" s="30">
        <v>0.656</v>
      </c>
      <c r="P221">
        <f t="shared" si="26"/>
        <v>56.60000000000001</v>
      </c>
      <c r="Q221" s="30">
        <v>3.116</v>
      </c>
      <c r="R221" s="24">
        <v>86.794</v>
      </c>
      <c r="S221" s="24">
        <f t="shared" si="22"/>
        <v>113.05883333333333</v>
      </c>
      <c r="T221" s="31">
        <v>12.872</v>
      </c>
      <c r="U221" s="28">
        <v>1690.4709205813292</v>
      </c>
    </row>
    <row r="222" spans="1:21" ht="12.75">
      <c r="A222" s="1">
        <v>36335</v>
      </c>
      <c r="B222" s="24">
        <v>175</v>
      </c>
      <c r="C222" s="2">
        <v>0.667129636</v>
      </c>
      <c r="D222" s="23">
        <v>0.667129636</v>
      </c>
      <c r="E222" s="4">
        <v>2122</v>
      </c>
      <c r="F222" s="25">
        <v>0</v>
      </c>
      <c r="G222" s="26">
        <v>872.6</v>
      </c>
      <c r="H222" s="29">
        <f t="shared" si="23"/>
        <v>828.6</v>
      </c>
      <c r="I222" s="27">
        <f t="shared" si="24"/>
        <v>1670.5950476071039</v>
      </c>
      <c r="J222" s="27">
        <f t="shared" si="25"/>
        <v>1716.8788476071038</v>
      </c>
      <c r="K222" s="27">
        <f t="shared" si="20"/>
        <v>1698.1017476071038</v>
      </c>
      <c r="L222" s="28">
        <f t="shared" si="21"/>
        <v>1707.490297607104</v>
      </c>
      <c r="M222" s="29">
        <v>13</v>
      </c>
      <c r="N222" s="29">
        <v>48.8</v>
      </c>
      <c r="O222" s="30">
        <v>0.695</v>
      </c>
      <c r="P222">
        <f t="shared" si="26"/>
        <v>60.5</v>
      </c>
      <c r="Q222" s="30">
        <v>3.144</v>
      </c>
      <c r="R222" s="24">
        <v>86.103</v>
      </c>
      <c r="S222" s="24">
        <f t="shared" si="22"/>
        <v>105.35549999999999</v>
      </c>
      <c r="T222" s="31">
        <v>13.055</v>
      </c>
      <c r="U222" s="28">
        <v>1707.490297607104</v>
      </c>
    </row>
    <row r="223" spans="1:21" ht="12.75">
      <c r="A223" s="1">
        <v>36335</v>
      </c>
      <c r="B223" s="24">
        <v>175</v>
      </c>
      <c r="C223" s="2">
        <v>0.667245388</v>
      </c>
      <c r="D223" s="23">
        <v>0.667245388</v>
      </c>
      <c r="E223" s="4">
        <v>2132</v>
      </c>
      <c r="F223" s="25">
        <v>0</v>
      </c>
      <c r="G223" s="26">
        <v>867.8</v>
      </c>
      <c r="H223" s="29">
        <f t="shared" si="23"/>
        <v>823.8</v>
      </c>
      <c r="I223" s="27">
        <f t="shared" si="24"/>
        <v>1718.8389095042264</v>
      </c>
      <c r="J223" s="27">
        <f t="shared" si="25"/>
        <v>1765.1227095042263</v>
      </c>
      <c r="K223" s="27">
        <f t="shared" si="20"/>
        <v>1746.3456095042263</v>
      </c>
      <c r="L223" s="28">
        <f t="shared" si="21"/>
        <v>1755.7341595042262</v>
      </c>
      <c r="M223" s="29">
        <v>13.3</v>
      </c>
      <c r="N223" s="29">
        <v>39.6</v>
      </c>
      <c r="O223" s="30">
        <v>0.651</v>
      </c>
      <c r="P223">
        <f t="shared" si="26"/>
        <v>56.10000000000001</v>
      </c>
      <c r="Q223" s="30">
        <v>3.314</v>
      </c>
      <c r="S223" s="24">
        <f t="shared" si="22"/>
        <v>95.9142</v>
      </c>
      <c r="T223" s="31">
        <v>0.019</v>
      </c>
      <c r="U223" s="28">
        <v>1755.7341595042262</v>
      </c>
    </row>
    <row r="224" spans="1:21" ht="12.75">
      <c r="A224" s="1">
        <v>36335</v>
      </c>
      <c r="B224" s="24">
        <v>175</v>
      </c>
      <c r="C224" s="2">
        <v>0.66736114</v>
      </c>
      <c r="D224" s="23">
        <v>0.66736114</v>
      </c>
      <c r="E224" s="4">
        <v>2142</v>
      </c>
      <c r="F224" s="25">
        <v>0</v>
      </c>
      <c r="G224" s="26">
        <v>871.7</v>
      </c>
      <c r="H224" s="29">
        <f t="shared" si="23"/>
        <v>827.7</v>
      </c>
      <c r="I224" s="27">
        <f t="shared" si="24"/>
        <v>1679.6194477403546</v>
      </c>
      <c r="J224" s="27">
        <f t="shared" si="25"/>
        <v>1725.9032477403546</v>
      </c>
      <c r="K224" s="27">
        <f t="shared" si="20"/>
        <v>1707.1261477403546</v>
      </c>
      <c r="L224" s="28">
        <f t="shared" si="21"/>
        <v>1716.5146977403547</v>
      </c>
      <c r="M224" s="29">
        <v>12.9</v>
      </c>
      <c r="N224" s="29">
        <v>50.3</v>
      </c>
      <c r="O224" s="30">
        <v>0.676</v>
      </c>
      <c r="P224">
        <f t="shared" si="26"/>
        <v>58.60000000000001</v>
      </c>
      <c r="Q224" s="30">
        <v>3.351</v>
      </c>
      <c r="S224" s="24">
        <f t="shared" si="22"/>
        <v>102.92524999999999</v>
      </c>
      <c r="T224" s="31">
        <v>0.027</v>
      </c>
      <c r="U224" s="28">
        <v>1716.5146977403547</v>
      </c>
    </row>
    <row r="225" spans="1:21" ht="12.75">
      <c r="A225" s="1">
        <v>36335</v>
      </c>
      <c r="B225" s="24">
        <v>175</v>
      </c>
      <c r="C225" s="2">
        <v>0.667476833</v>
      </c>
      <c r="D225" s="23">
        <v>0.667476833</v>
      </c>
      <c r="E225" s="4">
        <v>2152</v>
      </c>
      <c r="F225" s="25">
        <v>0</v>
      </c>
      <c r="G225" s="26">
        <v>871.3</v>
      </c>
      <c r="H225" s="29">
        <f t="shared" si="23"/>
        <v>827.3</v>
      </c>
      <c r="I225" s="27">
        <f t="shared" si="24"/>
        <v>1683.6334424394208</v>
      </c>
      <c r="J225" s="27">
        <f t="shared" si="25"/>
        <v>1729.9172424394208</v>
      </c>
      <c r="K225" s="27">
        <f t="shared" si="20"/>
        <v>1711.1401424394207</v>
      </c>
      <c r="L225" s="28">
        <f t="shared" si="21"/>
        <v>1720.5286924394209</v>
      </c>
      <c r="M225" s="29">
        <v>12.7</v>
      </c>
      <c r="N225" s="29">
        <v>51.6</v>
      </c>
      <c r="O225" s="30">
        <v>0.638</v>
      </c>
      <c r="P225">
        <f t="shared" si="26"/>
        <v>54.800000000000004</v>
      </c>
      <c r="Q225" s="30">
        <v>3.036</v>
      </c>
      <c r="S225" s="24">
        <f t="shared" si="22"/>
        <v>93.81766666666665</v>
      </c>
      <c r="T225" s="31">
        <v>0.024</v>
      </c>
      <c r="U225" s="28">
        <v>1720.5286924394209</v>
      </c>
    </row>
    <row r="226" spans="1:21" ht="12.75">
      <c r="A226" s="1">
        <v>36335</v>
      </c>
      <c r="B226" s="24">
        <v>175</v>
      </c>
      <c r="C226" s="2">
        <v>0.667592585</v>
      </c>
      <c r="D226" s="23">
        <v>0.667592585</v>
      </c>
      <c r="E226" s="4">
        <v>2162</v>
      </c>
      <c r="F226" s="25">
        <v>0</v>
      </c>
      <c r="G226" s="26">
        <v>871.2</v>
      </c>
      <c r="H226" s="29">
        <f t="shared" si="23"/>
        <v>827.2</v>
      </c>
      <c r="I226" s="27">
        <f t="shared" si="24"/>
        <v>1684.6372443592886</v>
      </c>
      <c r="J226" s="27">
        <f t="shared" si="25"/>
        <v>1730.9210443592885</v>
      </c>
      <c r="K226" s="27">
        <f t="shared" si="20"/>
        <v>1712.1439443592885</v>
      </c>
      <c r="L226" s="28">
        <f t="shared" si="21"/>
        <v>1721.5324943592886</v>
      </c>
      <c r="M226" s="29">
        <v>13</v>
      </c>
      <c r="N226" s="29">
        <v>50.7</v>
      </c>
      <c r="O226" s="30">
        <v>0.661</v>
      </c>
      <c r="P226">
        <f t="shared" si="26"/>
        <v>57.10000000000001</v>
      </c>
      <c r="Q226" s="30">
        <v>3.064</v>
      </c>
      <c r="T226" s="31">
        <v>0.022</v>
      </c>
      <c r="U226" s="28">
        <v>1721.5324943592886</v>
      </c>
    </row>
    <row r="227" spans="1:21" ht="12.75">
      <c r="A227" s="1">
        <v>36335</v>
      </c>
      <c r="B227" s="24">
        <v>175</v>
      </c>
      <c r="C227" s="2">
        <v>0.667708337</v>
      </c>
      <c r="D227" s="23">
        <v>0.667708337</v>
      </c>
      <c r="E227" s="4">
        <v>2172</v>
      </c>
      <c r="F227" s="25">
        <v>0</v>
      </c>
      <c r="G227" s="26">
        <v>871.7</v>
      </c>
      <c r="H227" s="29">
        <f t="shared" si="23"/>
        <v>827.7</v>
      </c>
      <c r="I227" s="27">
        <f t="shared" si="24"/>
        <v>1679.6194477403546</v>
      </c>
      <c r="J227" s="27">
        <f t="shared" si="25"/>
        <v>1725.9032477403546</v>
      </c>
      <c r="K227" s="27">
        <f t="shared" si="20"/>
        <v>1707.1261477403546</v>
      </c>
      <c r="L227" s="28">
        <f t="shared" si="21"/>
        <v>1716.5146977403547</v>
      </c>
      <c r="M227" s="29">
        <v>12.9</v>
      </c>
      <c r="N227" s="29">
        <v>49.3</v>
      </c>
      <c r="O227" s="30">
        <v>0.651</v>
      </c>
      <c r="P227">
        <f t="shared" si="26"/>
        <v>56.10000000000001</v>
      </c>
      <c r="Q227" s="30">
        <v>2.717</v>
      </c>
      <c r="T227" s="31">
        <v>0.019</v>
      </c>
      <c r="U227" s="28">
        <v>1716.5146977403547</v>
      </c>
    </row>
    <row r="228" spans="1:21" ht="12.75">
      <c r="A228" s="1">
        <v>36335</v>
      </c>
      <c r="B228" s="24">
        <v>175</v>
      </c>
      <c r="C228" s="2">
        <v>0.66782409</v>
      </c>
      <c r="D228" s="23">
        <v>0.66782409</v>
      </c>
      <c r="E228" s="4">
        <v>2182</v>
      </c>
      <c r="F228" s="25">
        <v>0</v>
      </c>
      <c r="G228" s="26">
        <v>872</v>
      </c>
      <c r="H228" s="29">
        <f t="shared" si="23"/>
        <v>828</v>
      </c>
      <c r="I228" s="27">
        <f t="shared" si="24"/>
        <v>1676.6102245249617</v>
      </c>
      <c r="J228" s="27">
        <f t="shared" si="25"/>
        <v>1722.8940245249617</v>
      </c>
      <c r="K228" s="27">
        <f t="shared" si="20"/>
        <v>1704.1169245249616</v>
      </c>
      <c r="L228" s="28">
        <f t="shared" si="21"/>
        <v>1713.5054745249618</v>
      </c>
      <c r="M228" s="29">
        <v>12.9</v>
      </c>
      <c r="N228" s="29">
        <v>51.1</v>
      </c>
      <c r="O228" s="30">
        <v>0.692</v>
      </c>
      <c r="P228">
        <f t="shared" si="26"/>
        <v>60.19999999999999</v>
      </c>
      <c r="Q228" s="30">
        <v>3.245</v>
      </c>
      <c r="T228" s="31">
        <v>0.018</v>
      </c>
      <c r="U228" s="28">
        <v>1713.5054745249618</v>
      </c>
    </row>
    <row r="229" spans="1:21" ht="12.75">
      <c r="A229" s="1">
        <v>36335</v>
      </c>
      <c r="B229" s="24">
        <v>175</v>
      </c>
      <c r="C229" s="2">
        <v>0.667939842</v>
      </c>
      <c r="D229" s="23">
        <v>0.667939842</v>
      </c>
      <c r="E229" s="4">
        <v>2192</v>
      </c>
      <c r="F229" s="25">
        <v>0</v>
      </c>
      <c r="G229" s="26">
        <v>872.6</v>
      </c>
      <c r="H229" s="29">
        <f t="shared" si="23"/>
        <v>828.6</v>
      </c>
      <c r="I229" s="27">
        <f t="shared" si="24"/>
        <v>1670.5950476071039</v>
      </c>
      <c r="J229" s="27">
        <f t="shared" si="25"/>
        <v>1716.8788476071038</v>
      </c>
      <c r="K229" s="27">
        <f t="shared" si="20"/>
        <v>1698.1017476071038</v>
      </c>
      <c r="L229" s="28">
        <f t="shared" si="21"/>
        <v>1707.490297607104</v>
      </c>
      <c r="M229" s="29">
        <v>12.8</v>
      </c>
      <c r="N229" s="29">
        <v>52.3</v>
      </c>
      <c r="O229" s="30">
        <v>0.635</v>
      </c>
      <c r="P229">
        <f t="shared" si="26"/>
        <v>54.5</v>
      </c>
      <c r="Q229" s="30">
        <v>2.965</v>
      </c>
      <c r="T229" s="31">
        <v>0.017</v>
      </c>
      <c r="U229" s="28">
        <v>1707.490297607104</v>
      </c>
    </row>
    <row r="230" spans="1:21" ht="12.75">
      <c r="A230" s="1">
        <v>36335</v>
      </c>
      <c r="B230" s="24">
        <v>175</v>
      </c>
      <c r="C230" s="2">
        <v>0.668055534</v>
      </c>
      <c r="D230" s="23">
        <v>0.668055534</v>
      </c>
      <c r="E230" s="4">
        <v>2202</v>
      </c>
      <c r="F230" s="25">
        <v>0</v>
      </c>
      <c r="G230" s="26">
        <v>873.3</v>
      </c>
      <c r="H230" s="29">
        <f t="shared" si="23"/>
        <v>829.3</v>
      </c>
      <c r="I230" s="27">
        <f t="shared" si="24"/>
        <v>1663.5828438483559</v>
      </c>
      <c r="J230" s="27">
        <f t="shared" si="25"/>
        <v>1709.8666438483558</v>
      </c>
      <c r="K230" s="27">
        <f t="shared" si="20"/>
        <v>1691.0895438483558</v>
      </c>
      <c r="L230" s="28">
        <f t="shared" si="21"/>
        <v>1700.478093848356</v>
      </c>
      <c r="M230" s="29">
        <v>12.9</v>
      </c>
      <c r="N230" s="29">
        <v>52.5</v>
      </c>
      <c r="O230" s="30">
        <v>0.656</v>
      </c>
      <c r="P230">
        <f t="shared" si="26"/>
        <v>56.60000000000001</v>
      </c>
      <c r="Q230" s="30">
        <v>3.024</v>
      </c>
      <c r="T230" s="31">
        <v>0.014</v>
      </c>
      <c r="U230" s="28">
        <v>1700.478093848356</v>
      </c>
    </row>
    <row r="231" spans="1:21" ht="12.75">
      <c r="A231" s="1">
        <v>36335</v>
      </c>
      <c r="B231" s="24">
        <v>175</v>
      </c>
      <c r="C231" s="2">
        <v>0.668171287</v>
      </c>
      <c r="D231" s="23">
        <v>0.668171287</v>
      </c>
      <c r="E231" s="4">
        <v>2212</v>
      </c>
      <c r="F231" s="25">
        <v>0</v>
      </c>
      <c r="G231" s="26">
        <v>874</v>
      </c>
      <c r="H231" s="29">
        <f t="shared" si="23"/>
        <v>830</v>
      </c>
      <c r="I231" s="27">
        <f t="shared" si="24"/>
        <v>1656.57655649196</v>
      </c>
      <c r="J231" s="27">
        <f t="shared" si="25"/>
        <v>1702.86035649196</v>
      </c>
      <c r="K231" s="27">
        <f t="shared" si="20"/>
        <v>1684.08325649196</v>
      </c>
      <c r="L231" s="28">
        <f t="shared" si="21"/>
        <v>1693.4718064919598</v>
      </c>
      <c r="M231" s="29">
        <v>13</v>
      </c>
      <c r="N231" s="29">
        <v>53</v>
      </c>
      <c r="O231" s="30">
        <v>0.632</v>
      </c>
      <c r="P231">
        <f t="shared" si="26"/>
        <v>54.2</v>
      </c>
      <c r="Q231" s="30">
        <v>3.076</v>
      </c>
      <c r="T231" s="31">
        <v>0.015</v>
      </c>
      <c r="U231" s="28">
        <v>1693.4718064919598</v>
      </c>
    </row>
    <row r="232" spans="1:21" ht="12.75">
      <c r="A232" s="1">
        <v>36335</v>
      </c>
      <c r="B232" s="24">
        <v>175</v>
      </c>
      <c r="C232" s="2">
        <v>0.668287039</v>
      </c>
      <c r="D232" s="23">
        <v>0.668287039</v>
      </c>
      <c r="E232" s="4">
        <v>2222</v>
      </c>
      <c r="F232" s="25">
        <v>0</v>
      </c>
      <c r="G232" s="26">
        <v>874</v>
      </c>
      <c r="H232" s="29">
        <f t="shared" si="23"/>
        <v>830</v>
      </c>
      <c r="I232" s="27">
        <f t="shared" si="24"/>
        <v>1656.57655649196</v>
      </c>
      <c r="J232" s="27">
        <f t="shared" si="25"/>
        <v>1702.86035649196</v>
      </c>
      <c r="K232" s="27">
        <f t="shared" si="20"/>
        <v>1684.08325649196</v>
      </c>
      <c r="L232" s="28">
        <f t="shared" si="21"/>
        <v>1693.4718064919598</v>
      </c>
      <c r="M232" s="29">
        <v>13</v>
      </c>
      <c r="N232" s="29">
        <v>53.1</v>
      </c>
      <c r="O232" s="30">
        <v>0.665</v>
      </c>
      <c r="P232">
        <f t="shared" si="26"/>
        <v>57.5</v>
      </c>
      <c r="Q232" s="30">
        <v>2.677</v>
      </c>
      <c r="T232" s="31">
        <v>0.014</v>
      </c>
      <c r="U232" s="28">
        <v>1693.4718064919598</v>
      </c>
    </row>
    <row r="233" spans="1:21" ht="12.75">
      <c r="A233" s="1">
        <v>36335</v>
      </c>
      <c r="B233" s="24">
        <v>175</v>
      </c>
      <c r="C233" s="2">
        <v>0.668402791</v>
      </c>
      <c r="D233" s="23">
        <v>0.668402791</v>
      </c>
      <c r="E233" s="4">
        <v>2232</v>
      </c>
      <c r="F233" s="25">
        <v>0</v>
      </c>
      <c r="G233" s="26">
        <v>873.5</v>
      </c>
      <c r="H233" s="29">
        <f t="shared" si="23"/>
        <v>829.5</v>
      </c>
      <c r="I233" s="27">
        <f t="shared" si="24"/>
        <v>1661.5804441829978</v>
      </c>
      <c r="J233" s="27">
        <f t="shared" si="25"/>
        <v>1707.8642441829977</v>
      </c>
      <c r="K233" s="27">
        <f t="shared" si="20"/>
        <v>1689.0871441829977</v>
      </c>
      <c r="L233" s="28">
        <f t="shared" si="21"/>
        <v>1698.4756941829978</v>
      </c>
      <c r="M233" s="29">
        <v>12.9</v>
      </c>
      <c r="N233" s="29">
        <v>53.2</v>
      </c>
      <c r="O233" s="30">
        <v>0.632</v>
      </c>
      <c r="P233">
        <f t="shared" si="26"/>
        <v>54.2</v>
      </c>
      <c r="Q233" s="30">
        <v>2.745</v>
      </c>
      <c r="T233" s="31">
        <v>0.013</v>
      </c>
      <c r="U233" s="28">
        <v>1698.4756941829978</v>
      </c>
    </row>
    <row r="234" spans="1:21" ht="12.75">
      <c r="A234" s="1">
        <v>36335</v>
      </c>
      <c r="B234" s="24">
        <v>175</v>
      </c>
      <c r="C234" s="2">
        <v>0.668518543</v>
      </c>
      <c r="D234" s="23">
        <v>0.668518543</v>
      </c>
      <c r="E234" s="4">
        <v>2242</v>
      </c>
      <c r="F234" s="25">
        <v>0</v>
      </c>
      <c r="G234" s="26">
        <v>873</v>
      </c>
      <c r="H234" s="29">
        <f t="shared" si="23"/>
        <v>829</v>
      </c>
      <c r="I234" s="27">
        <f t="shared" si="24"/>
        <v>1666.587348990702</v>
      </c>
      <c r="J234" s="27">
        <f t="shared" si="25"/>
        <v>1712.8711489907018</v>
      </c>
      <c r="K234" s="27">
        <f t="shared" si="20"/>
        <v>1694.0940489907018</v>
      </c>
      <c r="L234" s="28">
        <f t="shared" si="21"/>
        <v>1703.4825989907017</v>
      </c>
      <c r="M234" s="29">
        <v>12.8</v>
      </c>
      <c r="N234" s="29">
        <v>53.7</v>
      </c>
      <c r="O234" s="30">
        <v>0.672</v>
      </c>
      <c r="P234">
        <f t="shared" si="26"/>
        <v>58.2</v>
      </c>
      <c r="Q234" s="30">
        <v>2.806</v>
      </c>
      <c r="T234" s="31">
        <v>0.012</v>
      </c>
      <c r="U234" s="28">
        <v>1703.4825989907017</v>
      </c>
    </row>
    <row r="235" spans="1:21" ht="12.75">
      <c r="A235" s="1">
        <v>36335</v>
      </c>
      <c r="B235" s="24">
        <v>175</v>
      </c>
      <c r="C235" s="2">
        <v>0.668634236</v>
      </c>
      <c r="D235" s="23">
        <v>0.668634236</v>
      </c>
      <c r="E235" s="4">
        <v>2252</v>
      </c>
      <c r="F235" s="25">
        <v>0</v>
      </c>
      <c r="G235" s="26">
        <v>873.6</v>
      </c>
      <c r="H235" s="29">
        <f t="shared" si="23"/>
        <v>829.6</v>
      </c>
      <c r="I235" s="27">
        <f t="shared" si="24"/>
        <v>1660.5794253918384</v>
      </c>
      <c r="J235" s="27">
        <f t="shared" si="25"/>
        <v>1706.8632253918383</v>
      </c>
      <c r="K235" s="27">
        <f t="shared" si="20"/>
        <v>1688.0861253918383</v>
      </c>
      <c r="L235" s="28">
        <f t="shared" si="21"/>
        <v>1697.4746753918384</v>
      </c>
      <c r="M235" s="29">
        <v>12.8</v>
      </c>
      <c r="N235" s="29">
        <v>53.6</v>
      </c>
      <c r="O235" s="30">
        <v>0.645</v>
      </c>
      <c r="P235">
        <f t="shared" si="26"/>
        <v>55.5</v>
      </c>
      <c r="Q235" s="30">
        <v>2.756</v>
      </c>
      <c r="T235" s="31">
        <v>0.011</v>
      </c>
      <c r="U235" s="28">
        <v>1697.4746753918384</v>
      </c>
    </row>
    <row r="236" spans="1:21" ht="12.75">
      <c r="A236" s="1">
        <v>36335</v>
      </c>
      <c r="B236" s="24">
        <v>175</v>
      </c>
      <c r="C236" s="2">
        <v>0.668749988</v>
      </c>
      <c r="D236" s="23">
        <v>0.668749988</v>
      </c>
      <c r="E236" s="4">
        <v>2262</v>
      </c>
      <c r="F236" s="25">
        <v>0</v>
      </c>
      <c r="G236" s="26">
        <v>873.8</v>
      </c>
      <c r="H236" s="29">
        <f t="shared" si="23"/>
        <v>829.8</v>
      </c>
      <c r="I236" s="27">
        <f t="shared" si="24"/>
        <v>1658.5777497470986</v>
      </c>
      <c r="J236" s="27">
        <f t="shared" si="25"/>
        <v>1704.8615497470985</v>
      </c>
      <c r="K236" s="27">
        <f t="shared" si="20"/>
        <v>1686.0844497470985</v>
      </c>
      <c r="L236" s="28">
        <f t="shared" si="21"/>
        <v>1695.4729997470986</v>
      </c>
      <c r="M236" s="29">
        <v>13</v>
      </c>
      <c r="N236" s="29">
        <v>53.3</v>
      </c>
      <c r="O236" s="30">
        <v>0.673</v>
      </c>
      <c r="P236">
        <f t="shared" si="26"/>
        <v>58.30000000000001</v>
      </c>
      <c r="Q236" s="30">
        <v>2.796</v>
      </c>
      <c r="T236" s="31">
        <v>0.011</v>
      </c>
      <c r="U236" s="28">
        <v>1695.4729997470986</v>
      </c>
    </row>
    <row r="237" spans="1:21" ht="12.75">
      <c r="A237" s="1">
        <v>36335</v>
      </c>
      <c r="B237" s="24">
        <v>175</v>
      </c>
      <c r="C237" s="2">
        <v>0.66886574</v>
      </c>
      <c r="D237" s="23">
        <v>0.66886574</v>
      </c>
      <c r="E237" s="4">
        <v>2272</v>
      </c>
      <c r="F237" s="25">
        <v>0</v>
      </c>
      <c r="G237" s="26">
        <v>873.1</v>
      </c>
      <c r="H237" s="29">
        <f t="shared" si="23"/>
        <v>829.1</v>
      </c>
      <c r="I237" s="27">
        <f t="shared" si="24"/>
        <v>1665.585726485175</v>
      </c>
      <c r="J237" s="27">
        <f t="shared" si="25"/>
        <v>1711.869526485175</v>
      </c>
      <c r="K237" s="27">
        <f t="shared" si="20"/>
        <v>1693.0924264851749</v>
      </c>
      <c r="L237" s="28">
        <f t="shared" si="21"/>
        <v>1702.4809764851748</v>
      </c>
      <c r="M237" s="29">
        <v>12.9</v>
      </c>
      <c r="N237" s="29">
        <v>52.6</v>
      </c>
      <c r="O237" s="30">
        <v>0.643</v>
      </c>
      <c r="P237">
        <f t="shared" si="26"/>
        <v>55.3</v>
      </c>
      <c r="Q237" s="30">
        <v>2.647</v>
      </c>
      <c r="T237" s="31">
        <v>0.011</v>
      </c>
      <c r="U237" s="28">
        <v>1702.4809764851748</v>
      </c>
    </row>
    <row r="238" spans="1:21" ht="12.75">
      <c r="A238" s="1">
        <v>36335</v>
      </c>
      <c r="B238" s="24">
        <v>175</v>
      </c>
      <c r="C238" s="2">
        <v>0.668981493</v>
      </c>
      <c r="D238" s="23">
        <v>0.668981493</v>
      </c>
      <c r="E238" s="4">
        <v>2282</v>
      </c>
      <c r="F238" s="25">
        <v>0</v>
      </c>
      <c r="G238" s="26">
        <v>872.8</v>
      </c>
      <c r="H238" s="29">
        <f t="shared" si="23"/>
        <v>828.8</v>
      </c>
      <c r="I238" s="27">
        <f t="shared" si="24"/>
        <v>1668.5909565217153</v>
      </c>
      <c r="J238" s="27">
        <f t="shared" si="25"/>
        <v>1714.8747565217152</v>
      </c>
      <c r="K238" s="27">
        <f t="shared" si="20"/>
        <v>1696.0976565217152</v>
      </c>
      <c r="L238" s="28">
        <f t="shared" si="21"/>
        <v>1705.4862065217153</v>
      </c>
      <c r="M238" s="29">
        <v>13.2</v>
      </c>
      <c r="N238" s="29">
        <v>50.3</v>
      </c>
      <c r="O238" s="30">
        <v>0.681</v>
      </c>
      <c r="P238">
        <f t="shared" si="26"/>
        <v>59.10000000000001</v>
      </c>
      <c r="Q238" s="30">
        <v>2.696</v>
      </c>
      <c r="T238" s="31">
        <v>0.014</v>
      </c>
      <c r="U238" s="28">
        <v>1705.4862065217153</v>
      </c>
    </row>
    <row r="239" spans="1:21" ht="12.75">
      <c r="A239" s="1">
        <v>36335</v>
      </c>
      <c r="B239" s="24">
        <v>175</v>
      </c>
      <c r="C239" s="2">
        <v>0.669097245</v>
      </c>
      <c r="D239" s="23">
        <v>0.669097245</v>
      </c>
      <c r="E239" s="4">
        <v>2292</v>
      </c>
      <c r="F239" s="25">
        <v>0</v>
      </c>
      <c r="G239" s="26">
        <v>872.8</v>
      </c>
      <c r="H239" s="29">
        <f t="shared" si="23"/>
        <v>828.8</v>
      </c>
      <c r="I239" s="27">
        <f t="shared" si="24"/>
        <v>1668.5909565217153</v>
      </c>
      <c r="J239" s="27">
        <f t="shared" si="25"/>
        <v>1714.8747565217152</v>
      </c>
      <c r="K239" s="27">
        <f t="shared" si="20"/>
        <v>1696.0976565217152</v>
      </c>
      <c r="L239" s="28">
        <f t="shared" si="21"/>
        <v>1705.4862065217153</v>
      </c>
      <c r="M239" s="29">
        <v>13.4</v>
      </c>
      <c r="N239" s="29">
        <v>47.1</v>
      </c>
      <c r="O239" s="30">
        <v>0.661</v>
      </c>
      <c r="P239">
        <f t="shared" si="26"/>
        <v>57.10000000000001</v>
      </c>
      <c r="Q239" s="30">
        <v>2.61</v>
      </c>
      <c r="T239" s="31">
        <v>0.013</v>
      </c>
      <c r="U239" s="28">
        <v>1705.4862065217153</v>
      </c>
    </row>
    <row r="240" spans="1:21" ht="12.75">
      <c r="A240" s="1">
        <v>36335</v>
      </c>
      <c r="B240" s="24">
        <v>175</v>
      </c>
      <c r="C240" s="2">
        <v>0.669212937</v>
      </c>
      <c r="D240" s="23">
        <v>0.669212937</v>
      </c>
      <c r="E240" s="4">
        <v>2302</v>
      </c>
      <c r="F240" s="25">
        <v>0</v>
      </c>
      <c r="G240" s="26">
        <v>872.7</v>
      </c>
      <c r="H240" s="29">
        <f t="shared" si="23"/>
        <v>828.7</v>
      </c>
      <c r="I240" s="27">
        <f t="shared" si="24"/>
        <v>1669.592941605525</v>
      </c>
      <c r="J240" s="27">
        <f t="shared" si="25"/>
        <v>1715.876741605525</v>
      </c>
      <c r="K240" s="27">
        <f t="shared" si="20"/>
        <v>1697.099641605525</v>
      </c>
      <c r="L240" s="28">
        <f t="shared" si="21"/>
        <v>1706.4881916055251</v>
      </c>
      <c r="M240" s="29">
        <v>13.2</v>
      </c>
      <c r="N240" s="29">
        <v>46.6</v>
      </c>
      <c r="O240" s="30">
        <v>0.681</v>
      </c>
      <c r="P240">
        <f t="shared" si="26"/>
        <v>59.10000000000001</v>
      </c>
      <c r="Q240" s="30">
        <v>2.629</v>
      </c>
      <c r="T240" s="31">
        <v>0.014</v>
      </c>
      <c r="U240" s="28">
        <v>1706.4881916055251</v>
      </c>
    </row>
    <row r="241" spans="1:21" ht="12.75">
      <c r="A241" s="1">
        <v>36335</v>
      </c>
      <c r="B241" s="24">
        <v>175</v>
      </c>
      <c r="C241" s="2">
        <v>0.66932869</v>
      </c>
      <c r="D241" s="23">
        <v>0.66932869</v>
      </c>
      <c r="E241" s="4">
        <v>2312</v>
      </c>
      <c r="F241" s="25">
        <v>0</v>
      </c>
      <c r="G241" s="26">
        <v>873</v>
      </c>
      <c r="H241" s="29">
        <f t="shared" si="23"/>
        <v>829</v>
      </c>
      <c r="I241" s="27">
        <f t="shared" si="24"/>
        <v>1666.587348990702</v>
      </c>
      <c r="J241" s="27">
        <f t="shared" si="25"/>
        <v>1712.8711489907018</v>
      </c>
      <c r="K241" s="27">
        <f t="shared" si="20"/>
        <v>1694.0940489907018</v>
      </c>
      <c r="L241" s="28">
        <f t="shared" si="21"/>
        <v>1703.4825989907017</v>
      </c>
      <c r="M241" s="29">
        <v>13.5</v>
      </c>
      <c r="N241" s="29">
        <v>45.9</v>
      </c>
      <c r="O241" s="30">
        <v>0.657</v>
      </c>
      <c r="P241">
        <f t="shared" si="26"/>
        <v>56.7</v>
      </c>
      <c r="Q241" s="30">
        <v>2.786</v>
      </c>
      <c r="T241" s="31">
        <v>0.014</v>
      </c>
      <c r="U241" s="28">
        <v>1703.4825989907017</v>
      </c>
    </row>
    <row r="242" spans="1:21" ht="12.75">
      <c r="A242" s="1">
        <v>36335</v>
      </c>
      <c r="B242" s="24">
        <v>175</v>
      </c>
      <c r="C242" s="2">
        <v>0.669444442</v>
      </c>
      <c r="D242" s="23">
        <v>0.669444442</v>
      </c>
      <c r="E242" s="4">
        <v>2322</v>
      </c>
      <c r="F242" s="25">
        <v>0</v>
      </c>
      <c r="G242" s="26">
        <v>872.1</v>
      </c>
      <c r="H242" s="29">
        <f t="shared" si="23"/>
        <v>828.1</v>
      </c>
      <c r="I242" s="27">
        <f t="shared" si="24"/>
        <v>1675.6073924034602</v>
      </c>
      <c r="J242" s="27">
        <f t="shared" si="25"/>
        <v>1721.89119240346</v>
      </c>
      <c r="K242" s="27">
        <f t="shared" si="20"/>
        <v>1703.11409240346</v>
      </c>
      <c r="L242" s="28">
        <f t="shared" si="21"/>
        <v>1712.50264240346</v>
      </c>
      <c r="M242" s="29">
        <v>13.4</v>
      </c>
      <c r="N242" s="29">
        <v>44.7</v>
      </c>
      <c r="O242" s="30">
        <v>0.685</v>
      </c>
      <c r="P242">
        <f t="shared" si="26"/>
        <v>59.5</v>
      </c>
      <c r="Q242" s="30">
        <v>2.746</v>
      </c>
      <c r="T242" s="31">
        <v>0.015</v>
      </c>
      <c r="U242" s="28">
        <v>1712.50264240346</v>
      </c>
    </row>
    <row r="243" spans="1:21" ht="12.75">
      <c r="A243" s="1">
        <v>36335</v>
      </c>
      <c r="B243" s="24">
        <v>175</v>
      </c>
      <c r="C243" s="2">
        <v>0.669560194</v>
      </c>
      <c r="D243" s="23">
        <v>0.669560194</v>
      </c>
      <c r="E243" s="4">
        <v>2332</v>
      </c>
      <c r="F243" s="25">
        <v>0</v>
      </c>
      <c r="G243" s="26">
        <v>872.2</v>
      </c>
      <c r="H243" s="29">
        <f t="shared" si="23"/>
        <v>828.2</v>
      </c>
      <c r="I243" s="27">
        <f t="shared" si="24"/>
        <v>1674.604681375013</v>
      </c>
      <c r="J243" s="27">
        <f t="shared" si="25"/>
        <v>1720.8884813750128</v>
      </c>
      <c r="K243" s="27">
        <f t="shared" si="20"/>
        <v>1702.1113813750128</v>
      </c>
      <c r="L243" s="28">
        <f t="shared" si="21"/>
        <v>1711.4999313750127</v>
      </c>
      <c r="M243" s="29">
        <v>13.2</v>
      </c>
      <c r="N243" s="29">
        <v>44.9</v>
      </c>
      <c r="O243" s="30">
        <v>0.649</v>
      </c>
      <c r="P243">
        <f t="shared" si="26"/>
        <v>55.900000000000006</v>
      </c>
      <c r="Q243" s="30">
        <v>2.61</v>
      </c>
      <c r="T243" s="31">
        <v>0.014</v>
      </c>
      <c r="U243" s="28">
        <v>1711.4999313750127</v>
      </c>
    </row>
    <row r="244" spans="1:21" ht="12.75">
      <c r="A244" s="1">
        <v>36335</v>
      </c>
      <c r="B244" s="24">
        <v>175</v>
      </c>
      <c r="C244" s="2">
        <v>0.669675946</v>
      </c>
      <c r="D244" s="23">
        <v>0.669675946</v>
      </c>
      <c r="E244" s="4">
        <v>2342</v>
      </c>
      <c r="F244" s="25">
        <v>0</v>
      </c>
      <c r="G244" s="26">
        <v>872.8</v>
      </c>
      <c r="H244" s="29">
        <f t="shared" si="23"/>
        <v>828.8</v>
      </c>
      <c r="I244" s="27">
        <f t="shared" si="24"/>
        <v>1668.5909565217153</v>
      </c>
      <c r="J244" s="27">
        <f t="shared" si="25"/>
        <v>1714.8747565217152</v>
      </c>
      <c r="K244" s="27">
        <f t="shared" si="20"/>
        <v>1696.0976565217152</v>
      </c>
      <c r="L244" s="28">
        <f t="shared" si="21"/>
        <v>1705.4862065217153</v>
      </c>
      <c r="M244" s="29">
        <v>13.1</v>
      </c>
      <c r="N244" s="29">
        <v>45.3</v>
      </c>
      <c r="O244" s="30">
        <v>0.67</v>
      </c>
      <c r="P244">
        <f t="shared" si="26"/>
        <v>58</v>
      </c>
      <c r="Q244" s="30">
        <v>3.075</v>
      </c>
      <c r="T244" s="31">
        <v>0.012</v>
      </c>
      <c r="U244" s="28">
        <v>1705.4862065217153</v>
      </c>
    </row>
    <row r="245" spans="1:21" ht="12.75">
      <c r="A245" s="1">
        <v>36335</v>
      </c>
      <c r="B245" s="24">
        <v>175</v>
      </c>
      <c r="C245" s="2">
        <v>0.669791639</v>
      </c>
      <c r="D245" s="23">
        <v>0.669791639</v>
      </c>
      <c r="E245" s="4">
        <v>2352</v>
      </c>
      <c r="F245" s="25">
        <v>0</v>
      </c>
      <c r="G245" s="26">
        <v>873.2</v>
      </c>
      <c r="H245" s="29">
        <f t="shared" si="23"/>
        <v>829.2</v>
      </c>
      <c r="I245" s="27">
        <f t="shared" si="24"/>
        <v>1664.5842247807702</v>
      </c>
      <c r="J245" s="27">
        <f t="shared" si="25"/>
        <v>1710.8680247807702</v>
      </c>
      <c r="K245" s="27">
        <f t="shared" si="20"/>
        <v>1692.0909247807701</v>
      </c>
      <c r="L245" s="28">
        <f t="shared" si="21"/>
        <v>1701.47947478077</v>
      </c>
      <c r="M245" s="29">
        <v>12.8</v>
      </c>
      <c r="N245" s="29">
        <v>49.3</v>
      </c>
      <c r="O245" s="30">
        <v>0.634</v>
      </c>
      <c r="P245">
        <f t="shared" si="26"/>
        <v>54.4</v>
      </c>
      <c r="Q245" s="30">
        <v>2.589</v>
      </c>
      <c r="T245" s="31">
        <v>0.012</v>
      </c>
      <c r="U245" s="28">
        <v>1701.47947478077</v>
      </c>
    </row>
    <row r="246" spans="1:21" ht="12.75">
      <c r="A246" s="1">
        <v>36335</v>
      </c>
      <c r="B246" s="24">
        <v>175</v>
      </c>
      <c r="C246" s="2">
        <v>0.669907391</v>
      </c>
      <c r="D246" s="23">
        <v>0.669907391</v>
      </c>
      <c r="E246" s="4">
        <v>2362</v>
      </c>
      <c r="F246" s="25">
        <v>0</v>
      </c>
      <c r="G246" s="26">
        <v>874.5</v>
      </c>
      <c r="H246" s="29">
        <f t="shared" si="23"/>
        <v>830.5</v>
      </c>
      <c r="I246" s="27">
        <f t="shared" si="24"/>
        <v>1651.5756822836065</v>
      </c>
      <c r="J246" s="27">
        <f t="shared" si="25"/>
        <v>1697.8594822836064</v>
      </c>
      <c r="K246" s="27">
        <f t="shared" si="20"/>
        <v>1679.0823822836064</v>
      </c>
      <c r="L246" s="28">
        <f t="shared" si="21"/>
        <v>1688.4709322836065</v>
      </c>
      <c r="M246" s="29">
        <v>13</v>
      </c>
      <c r="N246" s="29">
        <v>51.8</v>
      </c>
      <c r="O246" s="30">
        <v>0.669</v>
      </c>
      <c r="P246">
        <f t="shared" si="26"/>
        <v>57.900000000000006</v>
      </c>
      <c r="Q246" s="30">
        <v>2.746</v>
      </c>
      <c r="T246" s="31">
        <v>0.013</v>
      </c>
      <c r="U246" s="28">
        <v>1688.4709322836065</v>
      </c>
    </row>
    <row r="247" spans="1:21" ht="12.75">
      <c r="A247" s="1">
        <v>36335</v>
      </c>
      <c r="B247" s="24">
        <v>175</v>
      </c>
      <c r="C247" s="2">
        <v>0.670023143</v>
      </c>
      <c r="D247" s="23">
        <v>0.670023143</v>
      </c>
      <c r="E247" s="4">
        <v>2372</v>
      </c>
      <c r="F247" s="25">
        <v>0</v>
      </c>
      <c r="G247" s="26">
        <v>873.9</v>
      </c>
      <c r="H247" s="29">
        <f t="shared" si="23"/>
        <v>829.9</v>
      </c>
      <c r="I247" s="27">
        <f t="shared" si="24"/>
        <v>1657.5770928353602</v>
      </c>
      <c r="J247" s="27">
        <f t="shared" si="25"/>
        <v>1703.8608928353601</v>
      </c>
      <c r="K247" s="27">
        <f t="shared" si="20"/>
        <v>1685.08379283536</v>
      </c>
      <c r="L247" s="28">
        <f t="shared" si="21"/>
        <v>1694.47234283536</v>
      </c>
      <c r="M247" s="29">
        <v>13.1</v>
      </c>
      <c r="N247" s="29">
        <v>51.5</v>
      </c>
      <c r="O247" s="30">
        <v>0.633</v>
      </c>
      <c r="P247">
        <f t="shared" si="26"/>
        <v>54.3</v>
      </c>
      <c r="Q247" s="30">
        <v>2.806</v>
      </c>
      <c r="T247" s="31">
        <v>0.011</v>
      </c>
      <c r="U247" s="28">
        <v>1694.47234283536</v>
      </c>
    </row>
    <row r="248" spans="1:21" ht="12.75">
      <c r="A248" s="1">
        <v>36335</v>
      </c>
      <c r="B248" s="24">
        <v>175</v>
      </c>
      <c r="C248" s="2">
        <v>0.670138896</v>
      </c>
      <c r="D248" s="23">
        <v>0.670138896</v>
      </c>
      <c r="E248" s="4">
        <v>2382</v>
      </c>
      <c r="F248" s="25">
        <v>0</v>
      </c>
      <c r="G248" s="26">
        <v>873.4</v>
      </c>
      <c r="H248" s="29">
        <f t="shared" si="23"/>
        <v>829.4</v>
      </c>
      <c r="I248" s="27">
        <f t="shared" si="24"/>
        <v>1662.5815836588024</v>
      </c>
      <c r="J248" s="27">
        <f t="shared" si="25"/>
        <v>1708.8653836588023</v>
      </c>
      <c r="K248" s="27">
        <f t="shared" si="20"/>
        <v>1690.0882836588023</v>
      </c>
      <c r="L248" s="28">
        <f t="shared" si="21"/>
        <v>1699.4768336588022</v>
      </c>
      <c r="M248" s="29">
        <v>13.4</v>
      </c>
      <c r="N248" s="29">
        <v>48.5</v>
      </c>
      <c r="O248" s="30">
        <v>0.649</v>
      </c>
      <c r="P248">
        <f t="shared" si="26"/>
        <v>55.900000000000006</v>
      </c>
      <c r="Q248" s="30">
        <v>2.581</v>
      </c>
      <c r="T248" s="31">
        <v>0.011</v>
      </c>
      <c r="U248" s="28">
        <v>1699.4768336588022</v>
      </c>
    </row>
    <row r="249" spans="1:21" ht="12.75">
      <c r="A249" s="1">
        <v>36335</v>
      </c>
      <c r="B249" s="24">
        <v>175</v>
      </c>
      <c r="C249" s="2">
        <v>0.670254648</v>
      </c>
      <c r="D249" s="23">
        <v>0.670254648</v>
      </c>
      <c r="E249" s="4">
        <v>2392</v>
      </c>
      <c r="F249" s="25">
        <v>0</v>
      </c>
      <c r="G249" s="26">
        <v>874.1</v>
      </c>
      <c r="H249" s="29">
        <f t="shared" si="23"/>
        <v>830.1</v>
      </c>
      <c r="I249" s="27">
        <f t="shared" si="24"/>
        <v>1655.5761406878473</v>
      </c>
      <c r="J249" s="27">
        <f t="shared" si="25"/>
        <v>1701.8599406878473</v>
      </c>
      <c r="K249" s="27">
        <f t="shared" si="20"/>
        <v>1683.0828406878472</v>
      </c>
      <c r="L249" s="28">
        <f t="shared" si="21"/>
        <v>1692.4713906878474</v>
      </c>
      <c r="M249" s="29">
        <v>13.5</v>
      </c>
      <c r="N249" s="29">
        <v>46.3</v>
      </c>
      <c r="O249" s="30">
        <v>0.629</v>
      </c>
      <c r="P249">
        <f t="shared" si="26"/>
        <v>53.9</v>
      </c>
      <c r="Q249" s="30">
        <v>2.636</v>
      </c>
      <c r="T249" s="31">
        <v>0.01</v>
      </c>
      <c r="U249" s="28">
        <v>1692.4713906878474</v>
      </c>
    </row>
    <row r="250" spans="1:21" ht="12.75">
      <c r="A250" s="1">
        <v>36335</v>
      </c>
      <c r="B250" s="24">
        <v>175</v>
      </c>
      <c r="C250" s="2">
        <v>0.6703704</v>
      </c>
      <c r="D250" s="23">
        <v>0.6703704</v>
      </c>
      <c r="E250" s="4">
        <v>2402</v>
      </c>
      <c r="F250" s="25">
        <v>0</v>
      </c>
      <c r="G250" s="26">
        <v>874.1</v>
      </c>
      <c r="H250" s="29">
        <f t="shared" si="23"/>
        <v>830.1</v>
      </c>
      <c r="I250" s="27">
        <f t="shared" si="24"/>
        <v>1655.5761406878473</v>
      </c>
      <c r="J250" s="27">
        <f t="shared" si="25"/>
        <v>1701.8599406878473</v>
      </c>
      <c r="K250" s="27">
        <f t="shared" si="20"/>
        <v>1683.0828406878472</v>
      </c>
      <c r="L250" s="28">
        <f t="shared" si="21"/>
        <v>1692.4713906878474</v>
      </c>
      <c r="M250" s="29">
        <v>13.2</v>
      </c>
      <c r="N250" s="29">
        <v>47.5</v>
      </c>
      <c r="O250" s="30">
        <v>0.667</v>
      </c>
      <c r="P250">
        <f t="shared" si="26"/>
        <v>57.7</v>
      </c>
      <c r="Q250" s="30">
        <v>2.816</v>
      </c>
      <c r="T250" s="31">
        <v>0.009</v>
      </c>
      <c r="U250" s="28">
        <v>1692.4713906878474</v>
      </c>
    </row>
    <row r="251" spans="1:21" ht="12.75">
      <c r="A251" s="1">
        <v>36335</v>
      </c>
      <c r="B251" s="24">
        <v>175</v>
      </c>
      <c r="C251" s="2">
        <v>0.670486093</v>
      </c>
      <c r="D251" s="23">
        <v>0.670486093</v>
      </c>
      <c r="E251" s="4">
        <v>2412</v>
      </c>
      <c r="F251" s="25">
        <v>0</v>
      </c>
      <c r="G251" s="26">
        <v>873.6</v>
      </c>
      <c r="H251" s="29">
        <f t="shared" si="23"/>
        <v>829.6</v>
      </c>
      <c r="I251" s="27">
        <f t="shared" si="24"/>
        <v>1660.5794253918384</v>
      </c>
      <c r="J251" s="27">
        <f t="shared" si="25"/>
        <v>1706.8632253918383</v>
      </c>
      <c r="K251" s="27">
        <f t="shared" si="20"/>
        <v>1688.0861253918383</v>
      </c>
      <c r="L251" s="28">
        <f t="shared" si="21"/>
        <v>1697.4746753918384</v>
      </c>
      <c r="M251" s="29">
        <v>12.9</v>
      </c>
      <c r="N251" s="29">
        <v>50.3</v>
      </c>
      <c r="O251" s="30">
        <v>0.635</v>
      </c>
      <c r="P251">
        <f t="shared" si="26"/>
        <v>54.5</v>
      </c>
      <c r="Q251" s="30">
        <v>2.905</v>
      </c>
      <c r="T251" s="31">
        <v>0.011</v>
      </c>
      <c r="U251" s="28">
        <v>1697.4746753918384</v>
      </c>
    </row>
    <row r="252" spans="1:21" ht="12.75">
      <c r="A252" s="1">
        <v>36335</v>
      </c>
      <c r="B252" s="24">
        <v>175</v>
      </c>
      <c r="C252" s="2">
        <v>0.670601845</v>
      </c>
      <c r="D252" s="23">
        <v>0.670601845</v>
      </c>
      <c r="E252" s="4">
        <v>2422</v>
      </c>
      <c r="F252" s="25">
        <v>0</v>
      </c>
      <c r="G252" s="26">
        <v>873.9</v>
      </c>
      <c r="H252" s="29">
        <f t="shared" si="23"/>
        <v>829.9</v>
      </c>
      <c r="I252" s="27">
        <f t="shared" si="24"/>
        <v>1657.5770928353602</v>
      </c>
      <c r="J252" s="27">
        <f t="shared" si="25"/>
        <v>1703.8608928353601</v>
      </c>
      <c r="K252" s="27">
        <f t="shared" si="20"/>
        <v>1685.08379283536</v>
      </c>
      <c r="L252" s="28">
        <f t="shared" si="21"/>
        <v>1694.47234283536</v>
      </c>
      <c r="M252" s="29">
        <v>13.1</v>
      </c>
      <c r="N252" s="29">
        <v>50.3</v>
      </c>
      <c r="O252" s="30">
        <v>0.669</v>
      </c>
      <c r="P252">
        <f t="shared" si="26"/>
        <v>57.900000000000006</v>
      </c>
      <c r="Q252" s="30">
        <v>2.611</v>
      </c>
      <c r="T252" s="31">
        <v>0.009</v>
      </c>
      <c r="U252" s="28">
        <v>1694.47234283536</v>
      </c>
    </row>
    <row r="253" spans="1:21" ht="12.75">
      <c r="A253" s="1">
        <v>36335</v>
      </c>
      <c r="B253" s="24">
        <v>175</v>
      </c>
      <c r="C253" s="2">
        <v>0.670717597</v>
      </c>
      <c r="D253" s="23">
        <v>0.670717597</v>
      </c>
      <c r="E253" s="4">
        <v>2432</v>
      </c>
      <c r="F253" s="25">
        <v>0</v>
      </c>
      <c r="G253" s="26">
        <v>873.8</v>
      </c>
      <c r="H253" s="29">
        <f t="shared" si="23"/>
        <v>829.8</v>
      </c>
      <c r="I253" s="27">
        <f t="shared" si="24"/>
        <v>1658.5777497470986</v>
      </c>
      <c r="J253" s="27">
        <f t="shared" si="25"/>
        <v>1704.8615497470985</v>
      </c>
      <c r="K253" s="27">
        <f t="shared" si="20"/>
        <v>1686.0844497470985</v>
      </c>
      <c r="L253" s="28">
        <f t="shared" si="21"/>
        <v>1695.4729997470986</v>
      </c>
      <c r="M253" s="29">
        <v>12.9</v>
      </c>
      <c r="N253" s="29">
        <v>51.7</v>
      </c>
      <c r="O253" s="30">
        <v>0.623</v>
      </c>
      <c r="P253">
        <f t="shared" si="26"/>
        <v>53.3</v>
      </c>
      <c r="Q253" s="30">
        <v>2.509</v>
      </c>
      <c r="T253" s="31">
        <v>0.009</v>
      </c>
      <c r="U253" s="28">
        <v>1695.4729997470986</v>
      </c>
    </row>
    <row r="254" spans="1:21" ht="12.75">
      <c r="A254" s="1">
        <v>36335</v>
      </c>
      <c r="B254" s="24">
        <v>175</v>
      </c>
      <c r="C254" s="2">
        <v>0.670833349</v>
      </c>
      <c r="D254" s="23">
        <v>0.670833349</v>
      </c>
      <c r="E254" s="4">
        <v>2442</v>
      </c>
      <c r="F254" s="25">
        <v>0</v>
      </c>
      <c r="G254" s="26">
        <v>873.8</v>
      </c>
      <c r="H254" s="29">
        <f t="shared" si="23"/>
        <v>829.8</v>
      </c>
      <c r="I254" s="27">
        <f t="shared" si="24"/>
        <v>1658.5777497470986</v>
      </c>
      <c r="J254" s="27">
        <f t="shared" si="25"/>
        <v>1704.8615497470985</v>
      </c>
      <c r="K254" s="27">
        <f t="shared" si="20"/>
        <v>1686.0844497470985</v>
      </c>
      <c r="L254" s="28">
        <f t="shared" si="21"/>
        <v>1695.4729997470986</v>
      </c>
      <c r="M254" s="29">
        <v>12.9</v>
      </c>
      <c r="N254" s="29">
        <v>52.7</v>
      </c>
      <c r="O254" s="30">
        <v>0.644</v>
      </c>
      <c r="P254">
        <f t="shared" si="26"/>
        <v>55.400000000000006</v>
      </c>
      <c r="Q254" s="30">
        <v>2.665</v>
      </c>
      <c r="T254" s="31">
        <v>0.009</v>
      </c>
      <c r="U254" s="28">
        <v>1695.4729997470986</v>
      </c>
    </row>
    <row r="255" spans="1:21" ht="12.75">
      <c r="A255" s="1">
        <v>36335</v>
      </c>
      <c r="B255" s="24">
        <v>175</v>
      </c>
      <c r="C255" s="2">
        <v>0.670949101</v>
      </c>
      <c r="D255" s="23">
        <v>0.670949101</v>
      </c>
      <c r="E255" s="4">
        <v>2452</v>
      </c>
      <c r="F255" s="25">
        <v>0</v>
      </c>
      <c r="G255" s="26">
        <v>874.3</v>
      </c>
      <c r="H255" s="29">
        <f t="shared" si="23"/>
        <v>830.3</v>
      </c>
      <c r="I255" s="27">
        <f t="shared" si="24"/>
        <v>1653.5756705813292</v>
      </c>
      <c r="J255" s="27">
        <f t="shared" si="25"/>
        <v>1699.859470581329</v>
      </c>
      <c r="K255" s="27">
        <f t="shared" si="20"/>
        <v>1681.082370581329</v>
      </c>
      <c r="L255" s="28">
        <f t="shared" si="21"/>
        <v>1690.4709205813292</v>
      </c>
      <c r="M255" s="29">
        <v>13.1</v>
      </c>
      <c r="N255" s="29">
        <v>52.9</v>
      </c>
      <c r="O255" s="30">
        <v>0.614</v>
      </c>
      <c r="P255">
        <f t="shared" si="26"/>
        <v>52.4</v>
      </c>
      <c r="Q255" s="30">
        <v>3.045</v>
      </c>
      <c r="T255" s="31">
        <v>0.009</v>
      </c>
      <c r="U255" s="28">
        <v>1690.4709205813292</v>
      </c>
    </row>
    <row r="256" spans="1:21" ht="12.75">
      <c r="A256" s="1">
        <v>36335</v>
      </c>
      <c r="B256" s="24">
        <v>175</v>
      </c>
      <c r="C256" s="2">
        <v>0.671064794</v>
      </c>
      <c r="D256" s="23">
        <v>0.671064794</v>
      </c>
      <c r="E256" s="4">
        <v>2462</v>
      </c>
      <c r="F256" s="25">
        <v>0</v>
      </c>
      <c r="G256" s="26">
        <v>873.7</v>
      </c>
      <c r="H256" s="29">
        <f t="shared" si="23"/>
        <v>829.7</v>
      </c>
      <c r="I256" s="27">
        <f t="shared" si="24"/>
        <v>1659.578527256232</v>
      </c>
      <c r="J256" s="27">
        <f t="shared" si="25"/>
        <v>1705.862327256232</v>
      </c>
      <c r="K256" s="27">
        <f t="shared" si="20"/>
        <v>1687.085227256232</v>
      </c>
      <c r="L256" s="28">
        <f t="shared" si="21"/>
        <v>1696.473777256232</v>
      </c>
      <c r="M256" s="29">
        <v>13.1</v>
      </c>
      <c r="N256" s="29">
        <v>52.4</v>
      </c>
      <c r="O256" s="30">
        <v>0.663</v>
      </c>
      <c r="P256">
        <f t="shared" si="26"/>
        <v>57.3</v>
      </c>
      <c r="Q256" s="30">
        <v>2.806</v>
      </c>
      <c r="T256" s="31">
        <v>11.933</v>
      </c>
      <c r="U256" s="28">
        <v>1696.473777256232</v>
      </c>
    </row>
    <row r="257" spans="1:21" ht="12.75">
      <c r="A257" s="1">
        <v>36335</v>
      </c>
      <c r="B257" s="24">
        <v>175</v>
      </c>
      <c r="C257" s="2">
        <v>0.671180546</v>
      </c>
      <c r="D257" s="23">
        <v>0.671180546</v>
      </c>
      <c r="E257" s="4">
        <v>2472</v>
      </c>
      <c r="F257" s="25">
        <v>0</v>
      </c>
      <c r="G257" s="26">
        <v>873.4</v>
      </c>
      <c r="H257" s="29">
        <f t="shared" si="23"/>
        <v>829.4</v>
      </c>
      <c r="I257" s="27">
        <f t="shared" si="24"/>
        <v>1662.5815836588024</v>
      </c>
      <c r="J257" s="27">
        <f t="shared" si="25"/>
        <v>1708.8653836588023</v>
      </c>
      <c r="K257" s="27">
        <f t="shared" si="20"/>
        <v>1690.0882836588023</v>
      </c>
      <c r="L257" s="28">
        <f t="shared" si="21"/>
        <v>1699.4768336588022</v>
      </c>
      <c r="M257" s="29">
        <v>13</v>
      </c>
      <c r="N257" s="29">
        <v>51.7</v>
      </c>
      <c r="O257" s="30">
        <v>0.644</v>
      </c>
      <c r="P257">
        <f t="shared" si="26"/>
        <v>55.400000000000006</v>
      </c>
      <c r="Q257" s="30">
        <v>2.756</v>
      </c>
      <c r="T257" s="31">
        <v>11.909</v>
      </c>
      <c r="U257" s="28">
        <v>1699.4768336588022</v>
      </c>
    </row>
    <row r="258" spans="1:21" ht="12.75">
      <c r="A258" s="1">
        <v>36335</v>
      </c>
      <c r="B258" s="24">
        <v>175</v>
      </c>
      <c r="C258" s="2">
        <v>0.671296299</v>
      </c>
      <c r="D258" s="23">
        <v>0.671296299</v>
      </c>
      <c r="E258" s="4">
        <v>2482</v>
      </c>
      <c r="F258" s="25">
        <v>0</v>
      </c>
      <c r="G258" s="26">
        <v>873.9</v>
      </c>
      <c r="H258" s="29">
        <f t="shared" si="23"/>
        <v>829.9</v>
      </c>
      <c r="I258" s="27">
        <f t="shared" si="24"/>
        <v>1657.5770928353602</v>
      </c>
      <c r="J258" s="27">
        <f t="shared" si="25"/>
        <v>1703.8608928353601</v>
      </c>
      <c r="K258" s="27">
        <f t="shared" si="20"/>
        <v>1685.08379283536</v>
      </c>
      <c r="L258" s="28">
        <f t="shared" si="21"/>
        <v>1694.47234283536</v>
      </c>
      <c r="M258" s="29">
        <v>13.1</v>
      </c>
      <c r="N258" s="29">
        <v>52.9</v>
      </c>
      <c r="O258" s="30">
        <v>0.689</v>
      </c>
      <c r="P258">
        <f t="shared" si="26"/>
        <v>59.89999999999999</v>
      </c>
      <c r="Q258" s="30">
        <v>2.965</v>
      </c>
      <c r="T258" s="31">
        <v>12.217</v>
      </c>
      <c r="U258" s="28">
        <v>1694.47234283536</v>
      </c>
    </row>
    <row r="259" spans="1:21" ht="12.75">
      <c r="A259" s="1">
        <v>36335</v>
      </c>
      <c r="B259" s="24">
        <v>175</v>
      </c>
      <c r="C259" s="2">
        <v>0.671412051</v>
      </c>
      <c r="D259" s="23">
        <v>0.671412051</v>
      </c>
      <c r="E259" s="4">
        <v>2492</v>
      </c>
      <c r="F259" s="25">
        <v>0</v>
      </c>
      <c r="G259" s="26">
        <v>873.7</v>
      </c>
      <c r="H259" s="29">
        <f t="shared" si="23"/>
        <v>829.7</v>
      </c>
      <c r="I259" s="27">
        <f t="shared" si="24"/>
        <v>1659.578527256232</v>
      </c>
      <c r="J259" s="27">
        <f t="shared" si="25"/>
        <v>1705.862327256232</v>
      </c>
      <c r="K259" s="27">
        <f t="shared" si="20"/>
        <v>1687.085227256232</v>
      </c>
      <c r="L259" s="28">
        <f t="shared" si="21"/>
        <v>1696.473777256232</v>
      </c>
      <c r="M259" s="29">
        <v>13.2</v>
      </c>
      <c r="N259" s="29">
        <v>52.5</v>
      </c>
      <c r="O259" s="30">
        <v>0.653</v>
      </c>
      <c r="P259">
        <f t="shared" si="26"/>
        <v>56.3</v>
      </c>
      <c r="Q259" s="30">
        <v>2.876</v>
      </c>
      <c r="T259" s="31">
        <v>12.588</v>
      </c>
      <c r="U259" s="28">
        <v>1696.473777256232</v>
      </c>
    </row>
    <row r="260" spans="1:21" ht="12.75">
      <c r="A260" s="1">
        <v>36335</v>
      </c>
      <c r="B260" s="24">
        <v>175</v>
      </c>
      <c r="C260" s="2">
        <v>0.671527803</v>
      </c>
      <c r="D260" s="23">
        <v>0.671527803</v>
      </c>
      <c r="E260" s="4">
        <v>2502</v>
      </c>
      <c r="F260" s="25">
        <v>0</v>
      </c>
      <c r="G260" s="26">
        <v>874.5</v>
      </c>
      <c r="H260" s="29">
        <f t="shared" si="23"/>
        <v>830.5</v>
      </c>
      <c r="I260" s="27">
        <f t="shared" si="24"/>
        <v>1651.5756822836065</v>
      </c>
      <c r="J260" s="27">
        <f t="shared" si="25"/>
        <v>1697.8594822836064</v>
      </c>
      <c r="K260" s="27">
        <f t="shared" si="20"/>
        <v>1679.0823822836064</v>
      </c>
      <c r="L260" s="28">
        <f t="shared" si="21"/>
        <v>1688.4709322836065</v>
      </c>
      <c r="M260" s="29">
        <v>13.1</v>
      </c>
      <c r="N260" s="29">
        <v>51.3</v>
      </c>
      <c r="O260" s="30">
        <v>0.679</v>
      </c>
      <c r="P260">
        <f t="shared" si="26"/>
        <v>58.900000000000006</v>
      </c>
      <c r="Q260" s="30">
        <v>2.896</v>
      </c>
      <c r="T260" s="31">
        <v>12.953</v>
      </c>
      <c r="U260" s="28">
        <v>1688.4709322836065</v>
      </c>
    </row>
    <row r="261" spans="1:21" ht="12.75">
      <c r="A261" s="1">
        <v>36335</v>
      </c>
      <c r="B261" s="24">
        <v>175</v>
      </c>
      <c r="C261" s="2">
        <v>0.671643496</v>
      </c>
      <c r="D261" s="23">
        <v>0.671643496</v>
      </c>
      <c r="E261" s="4">
        <v>2512</v>
      </c>
      <c r="F261" s="25">
        <v>0</v>
      </c>
      <c r="G261" s="26">
        <v>876.3</v>
      </c>
      <c r="H261" s="29">
        <f t="shared" si="23"/>
        <v>832.3</v>
      </c>
      <c r="I261" s="27">
        <f t="shared" si="24"/>
        <v>1633.597430770375</v>
      </c>
      <c r="J261" s="27">
        <f t="shared" si="25"/>
        <v>1679.881230770375</v>
      </c>
      <c r="K261" s="27">
        <f t="shared" si="20"/>
        <v>1661.104130770375</v>
      </c>
      <c r="L261" s="28">
        <f t="shared" si="21"/>
        <v>1670.492680770375</v>
      </c>
      <c r="M261" s="29">
        <v>13.3</v>
      </c>
      <c r="N261" s="29">
        <v>50.6</v>
      </c>
      <c r="O261" s="30">
        <v>0.644</v>
      </c>
      <c r="P261">
        <f t="shared" si="26"/>
        <v>55.400000000000006</v>
      </c>
      <c r="Q261" s="30">
        <v>3.204</v>
      </c>
      <c r="T261" s="31">
        <v>13.063</v>
      </c>
      <c r="U261" s="28">
        <v>1670.492680770375</v>
      </c>
    </row>
    <row r="262" spans="1:21" ht="12.75">
      <c r="A262" s="1">
        <v>36335</v>
      </c>
      <c r="B262" s="24">
        <v>175</v>
      </c>
      <c r="C262" s="2">
        <v>0.671759248</v>
      </c>
      <c r="D262" s="23">
        <v>0.671759248</v>
      </c>
      <c r="E262" s="4">
        <v>2522</v>
      </c>
      <c r="F262" s="25">
        <v>0</v>
      </c>
      <c r="G262" s="26">
        <v>878.1</v>
      </c>
      <c r="H262" s="29">
        <f t="shared" si="23"/>
        <v>834.1</v>
      </c>
      <c r="I262" s="27">
        <f t="shared" si="24"/>
        <v>1615.6580185249336</v>
      </c>
      <c r="J262" s="27">
        <f t="shared" si="25"/>
        <v>1661.9418185249335</v>
      </c>
      <c r="K262" s="27">
        <f t="shared" si="20"/>
        <v>1643.1647185249335</v>
      </c>
      <c r="L262" s="28">
        <f t="shared" si="21"/>
        <v>1652.5532685249336</v>
      </c>
      <c r="M262" s="29">
        <v>13.5</v>
      </c>
      <c r="N262" s="29">
        <v>50.2</v>
      </c>
      <c r="O262" s="30">
        <v>0.679</v>
      </c>
      <c r="P262">
        <f t="shared" si="26"/>
        <v>58.900000000000006</v>
      </c>
      <c r="Q262" s="30">
        <v>3.165</v>
      </c>
      <c r="R262" s="24">
        <v>102.072</v>
      </c>
      <c r="S262" s="24">
        <f aca="true" t="shared" si="27" ref="S262:S325">AVERAGE(R257:R262)</f>
        <v>102.072</v>
      </c>
      <c r="T262" s="31">
        <v>13.045</v>
      </c>
      <c r="U262" s="28">
        <v>1652.5532685249336</v>
      </c>
    </row>
    <row r="263" spans="1:21" ht="12.75">
      <c r="A263" s="1">
        <v>36335</v>
      </c>
      <c r="B263" s="24">
        <v>175</v>
      </c>
      <c r="C263" s="2">
        <v>0.671875</v>
      </c>
      <c r="D263" s="23">
        <v>0.671875</v>
      </c>
      <c r="E263" s="4">
        <v>2532</v>
      </c>
      <c r="F263" s="25">
        <v>0</v>
      </c>
      <c r="G263" s="26">
        <v>879.3</v>
      </c>
      <c r="H263" s="29">
        <f t="shared" si="23"/>
        <v>835.3</v>
      </c>
      <c r="I263" s="27">
        <f t="shared" si="24"/>
        <v>1603.7199049959129</v>
      </c>
      <c r="J263" s="27">
        <f t="shared" si="25"/>
        <v>1650.0037049959128</v>
      </c>
      <c r="K263" s="27">
        <f t="shared" si="20"/>
        <v>1631.2266049959128</v>
      </c>
      <c r="L263" s="28">
        <f t="shared" si="21"/>
        <v>1640.6151549959127</v>
      </c>
      <c r="M263" s="29">
        <v>13.4</v>
      </c>
      <c r="N263" s="29">
        <v>50.7</v>
      </c>
      <c r="O263" s="30">
        <v>0.648</v>
      </c>
      <c r="P263">
        <f t="shared" si="26"/>
        <v>55.8</v>
      </c>
      <c r="Q263" s="30">
        <v>2.964</v>
      </c>
      <c r="R263" s="24">
        <v>60.553</v>
      </c>
      <c r="S263" s="24">
        <f t="shared" si="27"/>
        <v>81.3125</v>
      </c>
      <c r="T263" s="31">
        <v>12.978</v>
      </c>
      <c r="U263" s="28">
        <v>1640.6151549959127</v>
      </c>
    </row>
    <row r="264" spans="1:21" ht="12.75">
      <c r="A264" s="1">
        <v>36335</v>
      </c>
      <c r="B264" s="24">
        <v>175</v>
      </c>
      <c r="C264" s="2">
        <v>0.671990752</v>
      </c>
      <c r="D264" s="23">
        <v>0.671990752</v>
      </c>
      <c r="E264" s="4">
        <v>2542</v>
      </c>
      <c r="F264" s="25">
        <v>0</v>
      </c>
      <c r="G264" s="26">
        <v>881.3</v>
      </c>
      <c r="H264" s="29">
        <f t="shared" si="23"/>
        <v>837.3</v>
      </c>
      <c r="I264" s="27">
        <f t="shared" si="24"/>
        <v>1583.8611095166082</v>
      </c>
      <c r="J264" s="27">
        <f t="shared" si="25"/>
        <v>1630.144909516608</v>
      </c>
      <c r="K264" s="27">
        <f t="shared" si="20"/>
        <v>1611.367809516608</v>
      </c>
      <c r="L264" s="28">
        <f t="shared" si="21"/>
        <v>1620.756359516608</v>
      </c>
      <c r="M264" s="29">
        <v>13.4</v>
      </c>
      <c r="N264" s="29">
        <v>51.9</v>
      </c>
      <c r="O264" s="30">
        <v>0.668</v>
      </c>
      <c r="P264">
        <f t="shared" si="26"/>
        <v>57.8</v>
      </c>
      <c r="Q264" s="30">
        <v>3.254</v>
      </c>
      <c r="R264" s="24">
        <v>123.99</v>
      </c>
      <c r="S264" s="24">
        <f t="shared" si="27"/>
        <v>95.53833333333334</v>
      </c>
      <c r="T264" s="31">
        <v>12.761</v>
      </c>
      <c r="U264" s="28">
        <v>1620.756359516608</v>
      </c>
    </row>
    <row r="265" spans="1:21" ht="12.75">
      <c r="A265" s="1">
        <v>36335</v>
      </c>
      <c r="B265" s="24">
        <v>175</v>
      </c>
      <c r="C265" s="2">
        <v>0.672106504</v>
      </c>
      <c r="D265" s="23">
        <v>0.672106504</v>
      </c>
      <c r="E265" s="4">
        <v>2552</v>
      </c>
      <c r="F265" s="25">
        <v>0</v>
      </c>
      <c r="G265" s="26">
        <v>882.8</v>
      </c>
      <c r="H265" s="29">
        <f t="shared" si="23"/>
        <v>838.8</v>
      </c>
      <c r="I265" s="27">
        <f t="shared" si="24"/>
        <v>1568.9981175908852</v>
      </c>
      <c r="J265" s="27">
        <f t="shared" si="25"/>
        <v>1615.281917590885</v>
      </c>
      <c r="K265" s="27">
        <f aca="true" t="shared" si="28" ref="K265:K328">(I265+27.5067)</f>
        <v>1596.504817590885</v>
      </c>
      <c r="L265" s="28">
        <f aca="true" t="shared" si="29" ref="L265:L328">AVERAGE(J265:K265)</f>
        <v>1605.8933675908852</v>
      </c>
      <c r="M265" s="29">
        <v>13.4</v>
      </c>
      <c r="N265" s="29">
        <v>53</v>
      </c>
      <c r="O265" s="30">
        <v>0.624</v>
      </c>
      <c r="P265">
        <f t="shared" si="26"/>
        <v>53.4</v>
      </c>
      <c r="Q265" s="30">
        <v>3.214</v>
      </c>
      <c r="R265" s="24">
        <v>103.427</v>
      </c>
      <c r="S265" s="24">
        <f t="shared" si="27"/>
        <v>97.51050000000001</v>
      </c>
      <c r="T265" s="31">
        <v>12.327</v>
      </c>
      <c r="U265" s="28">
        <v>1605.8933675908852</v>
      </c>
    </row>
    <row r="266" spans="1:21" ht="12.75">
      <c r="A266" s="1">
        <v>36335</v>
      </c>
      <c r="B266" s="24">
        <v>175</v>
      </c>
      <c r="C266" s="2">
        <v>0.672222197</v>
      </c>
      <c r="D266" s="23">
        <v>0.672222197</v>
      </c>
      <c r="E266" s="4">
        <v>2562</v>
      </c>
      <c r="F266" s="25">
        <v>0</v>
      </c>
      <c r="G266" s="26">
        <v>884.2</v>
      </c>
      <c r="H266" s="29">
        <f aca="true" t="shared" si="30" ref="H266:H329">(G266-44)</f>
        <v>840.2</v>
      </c>
      <c r="I266" s="27">
        <f aca="true" t="shared" si="31" ref="I266:I329">(8303.951372*LN(1013.25/H266))</f>
        <v>1555.149952474621</v>
      </c>
      <c r="J266" s="27">
        <f aca="true" t="shared" si="32" ref="J266:J329">(I266+46.2838)</f>
        <v>1601.4337524746209</v>
      </c>
      <c r="K266" s="27">
        <f t="shared" si="28"/>
        <v>1582.6566524746208</v>
      </c>
      <c r="L266" s="28">
        <f t="shared" si="29"/>
        <v>1592.045202474621</v>
      </c>
      <c r="M266" s="29">
        <v>13.4</v>
      </c>
      <c r="N266" s="29">
        <v>53.4</v>
      </c>
      <c r="O266" s="30">
        <v>0.638</v>
      </c>
      <c r="P266">
        <f aca="true" t="shared" si="33" ref="P266:P329">((O266*100)-9)</f>
        <v>54.800000000000004</v>
      </c>
      <c r="Q266" s="30">
        <v>3.014</v>
      </c>
      <c r="R266" s="24">
        <v>61.82</v>
      </c>
      <c r="S266" s="24">
        <f t="shared" si="27"/>
        <v>90.3724</v>
      </c>
      <c r="T266" s="31">
        <v>11.934</v>
      </c>
      <c r="U266" s="28">
        <v>1592.045202474621</v>
      </c>
    </row>
    <row r="267" spans="1:21" ht="12.75">
      <c r="A267" s="1">
        <v>36335</v>
      </c>
      <c r="B267" s="24">
        <v>175</v>
      </c>
      <c r="C267" s="2">
        <v>0.672337949</v>
      </c>
      <c r="D267" s="23">
        <v>0.672337949</v>
      </c>
      <c r="E267" s="4">
        <v>2572</v>
      </c>
      <c r="F267" s="25">
        <v>0</v>
      </c>
      <c r="G267" s="26">
        <v>886.5</v>
      </c>
      <c r="H267" s="29">
        <f t="shared" si="30"/>
        <v>842.5</v>
      </c>
      <c r="I267" s="27">
        <f t="shared" si="31"/>
        <v>1532.449411617938</v>
      </c>
      <c r="J267" s="27">
        <f t="shared" si="32"/>
        <v>1578.733211617938</v>
      </c>
      <c r="K267" s="27">
        <f t="shared" si="28"/>
        <v>1559.956111617938</v>
      </c>
      <c r="L267" s="28">
        <f t="shared" si="29"/>
        <v>1569.344661617938</v>
      </c>
      <c r="M267" s="29">
        <v>13.7</v>
      </c>
      <c r="N267" s="29">
        <v>53.7</v>
      </c>
      <c r="O267" s="30">
        <v>0.614</v>
      </c>
      <c r="P267">
        <f t="shared" si="33"/>
        <v>52.4</v>
      </c>
      <c r="Q267" s="30">
        <v>3.036</v>
      </c>
      <c r="R267" s="24">
        <v>62.301</v>
      </c>
      <c r="S267" s="24">
        <f t="shared" si="27"/>
        <v>85.69383333333333</v>
      </c>
      <c r="T267" s="31">
        <v>11.925</v>
      </c>
      <c r="U267" s="28">
        <v>1569.344661617938</v>
      </c>
    </row>
    <row r="268" spans="1:21" ht="12.75">
      <c r="A268" s="1">
        <v>36335</v>
      </c>
      <c r="B268" s="24">
        <v>175</v>
      </c>
      <c r="C268" s="2">
        <v>0.672453701</v>
      </c>
      <c r="D268" s="23">
        <v>0.672453701</v>
      </c>
      <c r="E268" s="4">
        <v>2582</v>
      </c>
      <c r="F268" s="25">
        <v>0</v>
      </c>
      <c r="G268" s="26">
        <v>888.4</v>
      </c>
      <c r="H268" s="29">
        <f t="shared" si="30"/>
        <v>844.4</v>
      </c>
      <c r="I268" s="27">
        <f t="shared" si="31"/>
        <v>1513.7434844395104</v>
      </c>
      <c r="J268" s="27">
        <f t="shared" si="32"/>
        <v>1560.0272844395104</v>
      </c>
      <c r="K268" s="27">
        <f t="shared" si="28"/>
        <v>1541.2501844395103</v>
      </c>
      <c r="L268" s="28">
        <f t="shared" si="29"/>
        <v>1550.6387344395102</v>
      </c>
      <c r="M268" s="29">
        <v>13.7</v>
      </c>
      <c r="N268" s="29">
        <v>53</v>
      </c>
      <c r="O268" s="30">
        <v>0.663</v>
      </c>
      <c r="P268">
        <f t="shared" si="33"/>
        <v>57.3</v>
      </c>
      <c r="Q268" s="30">
        <v>3.115</v>
      </c>
      <c r="R268" s="24">
        <v>83.738</v>
      </c>
      <c r="S268" s="24">
        <f t="shared" si="27"/>
        <v>82.63816666666666</v>
      </c>
      <c r="T268" s="31">
        <v>12.201</v>
      </c>
      <c r="U268" s="28">
        <v>1550.6387344395102</v>
      </c>
    </row>
    <row r="269" spans="1:21" ht="12.75">
      <c r="A269" s="1">
        <v>36335</v>
      </c>
      <c r="B269" s="24">
        <v>175</v>
      </c>
      <c r="C269" s="2">
        <v>0.672569454</v>
      </c>
      <c r="D269" s="23">
        <v>0.672569454</v>
      </c>
      <c r="E269" s="4">
        <v>2592</v>
      </c>
      <c r="F269" s="25">
        <v>0</v>
      </c>
      <c r="G269" s="26">
        <v>890.8</v>
      </c>
      <c r="H269" s="29">
        <f t="shared" si="30"/>
        <v>846.8</v>
      </c>
      <c r="I269" s="27">
        <f t="shared" si="31"/>
        <v>1490.1750162851663</v>
      </c>
      <c r="J269" s="27">
        <f t="shared" si="32"/>
        <v>1536.4588162851662</v>
      </c>
      <c r="K269" s="27">
        <f t="shared" si="28"/>
        <v>1517.6817162851662</v>
      </c>
      <c r="L269" s="28">
        <f t="shared" si="29"/>
        <v>1527.0702662851663</v>
      </c>
      <c r="M269" s="29">
        <v>13.8</v>
      </c>
      <c r="N269" s="29">
        <v>54.8</v>
      </c>
      <c r="O269" s="30">
        <v>0.604</v>
      </c>
      <c r="P269">
        <f t="shared" si="33"/>
        <v>51.4</v>
      </c>
      <c r="Q269" s="30">
        <v>3.311</v>
      </c>
      <c r="R269" s="24">
        <v>126.131</v>
      </c>
      <c r="S269" s="24">
        <f t="shared" si="27"/>
        <v>93.56783333333334</v>
      </c>
      <c r="T269" s="31">
        <v>12.656</v>
      </c>
      <c r="U269" s="28">
        <v>1527.0702662851663</v>
      </c>
    </row>
    <row r="270" spans="1:21" ht="12.75">
      <c r="A270" s="1">
        <v>36335</v>
      </c>
      <c r="B270" s="24">
        <v>175</v>
      </c>
      <c r="C270" s="2">
        <v>0.672685206</v>
      </c>
      <c r="D270" s="23">
        <v>0.672685206</v>
      </c>
      <c r="E270" s="4">
        <v>2602</v>
      </c>
      <c r="F270" s="25">
        <v>0</v>
      </c>
      <c r="G270" s="26">
        <v>892.5</v>
      </c>
      <c r="H270" s="29">
        <f t="shared" si="30"/>
        <v>848.5</v>
      </c>
      <c r="I270" s="27">
        <f t="shared" si="31"/>
        <v>1473.521064696536</v>
      </c>
      <c r="J270" s="27">
        <f t="shared" si="32"/>
        <v>1519.804864696536</v>
      </c>
      <c r="K270" s="27">
        <f t="shared" si="28"/>
        <v>1501.027764696536</v>
      </c>
      <c r="L270" s="28">
        <f t="shared" si="29"/>
        <v>1510.4163146965361</v>
      </c>
      <c r="M270" s="29">
        <v>13.8</v>
      </c>
      <c r="N270" s="29">
        <v>56</v>
      </c>
      <c r="O270" s="30">
        <v>0.608</v>
      </c>
      <c r="P270">
        <f t="shared" si="33"/>
        <v>51.8</v>
      </c>
      <c r="Q270" s="30">
        <v>3.459</v>
      </c>
      <c r="R270" s="24">
        <v>168.568</v>
      </c>
      <c r="S270" s="24">
        <f t="shared" si="27"/>
        <v>100.9975</v>
      </c>
      <c r="T270" s="31">
        <v>12.967</v>
      </c>
      <c r="U270" s="28">
        <v>1510.4163146965361</v>
      </c>
    </row>
    <row r="271" spans="1:21" ht="12.75">
      <c r="A271" s="1">
        <v>36335</v>
      </c>
      <c r="B271" s="24">
        <v>175</v>
      </c>
      <c r="C271" s="2">
        <v>0.672800899</v>
      </c>
      <c r="D271" s="23">
        <v>0.672800899</v>
      </c>
      <c r="E271" s="4">
        <v>2612</v>
      </c>
      <c r="F271" s="25">
        <v>0</v>
      </c>
      <c r="G271" s="26">
        <v>894.4</v>
      </c>
      <c r="H271" s="29">
        <f t="shared" si="30"/>
        <v>850.4</v>
      </c>
      <c r="I271" s="27">
        <f t="shared" si="31"/>
        <v>1454.9472649617346</v>
      </c>
      <c r="J271" s="27">
        <f t="shared" si="32"/>
        <v>1501.2310649617345</v>
      </c>
      <c r="K271" s="27">
        <f t="shared" si="28"/>
        <v>1482.4539649617345</v>
      </c>
      <c r="L271" s="28">
        <f t="shared" si="29"/>
        <v>1491.8425149617347</v>
      </c>
      <c r="M271" s="29">
        <v>13.9</v>
      </c>
      <c r="N271" s="29">
        <v>55.8</v>
      </c>
      <c r="O271" s="30">
        <v>0.554</v>
      </c>
      <c r="P271">
        <f t="shared" si="33"/>
        <v>46.400000000000006</v>
      </c>
      <c r="Q271" s="30">
        <v>3.076</v>
      </c>
      <c r="R271" s="24">
        <v>85.049</v>
      </c>
      <c r="S271" s="24">
        <f t="shared" si="27"/>
        <v>97.9345</v>
      </c>
      <c r="T271" s="31">
        <v>13.059</v>
      </c>
      <c r="U271" s="28">
        <v>1491.8425149617347</v>
      </c>
    </row>
    <row r="272" spans="1:21" ht="12.75">
      <c r="A272" s="1">
        <v>36335</v>
      </c>
      <c r="B272" s="24">
        <v>175</v>
      </c>
      <c r="C272" s="2">
        <v>0.672916651</v>
      </c>
      <c r="D272" s="23">
        <v>0.672916651</v>
      </c>
      <c r="E272" s="4">
        <v>2622</v>
      </c>
      <c r="F272" s="25">
        <v>0</v>
      </c>
      <c r="G272" s="26">
        <v>897</v>
      </c>
      <c r="H272" s="29">
        <f t="shared" si="30"/>
        <v>853</v>
      </c>
      <c r="I272" s="27">
        <f t="shared" si="31"/>
        <v>1429.5976226768594</v>
      </c>
      <c r="J272" s="27">
        <f t="shared" si="32"/>
        <v>1475.8814226768593</v>
      </c>
      <c r="K272" s="27">
        <f t="shared" si="28"/>
        <v>1457.1043226768593</v>
      </c>
      <c r="L272" s="28">
        <f t="shared" si="29"/>
        <v>1466.4928726768594</v>
      </c>
      <c r="M272" s="29">
        <v>14.2</v>
      </c>
      <c r="N272" s="29">
        <v>55.1</v>
      </c>
      <c r="O272" s="30">
        <v>0.574</v>
      </c>
      <c r="P272">
        <f t="shared" si="33"/>
        <v>48.4</v>
      </c>
      <c r="Q272" s="30">
        <v>3.622</v>
      </c>
      <c r="R272" s="24">
        <v>190.486</v>
      </c>
      <c r="S272" s="24">
        <f t="shared" si="27"/>
        <v>119.37883333333332</v>
      </c>
      <c r="T272" s="31">
        <v>13.024</v>
      </c>
      <c r="U272" s="28">
        <v>1466.4928726768594</v>
      </c>
    </row>
    <row r="273" spans="1:21" ht="12.75">
      <c r="A273" s="1">
        <v>36335</v>
      </c>
      <c r="B273" s="24">
        <v>175</v>
      </c>
      <c r="C273" s="2">
        <v>0.673032403</v>
      </c>
      <c r="D273" s="23">
        <v>0.673032403</v>
      </c>
      <c r="E273" s="4">
        <v>2632</v>
      </c>
      <c r="F273" s="25">
        <v>0</v>
      </c>
      <c r="G273" s="26">
        <v>898.4</v>
      </c>
      <c r="H273" s="29">
        <f t="shared" si="30"/>
        <v>854.4</v>
      </c>
      <c r="I273" s="27">
        <f t="shared" si="31"/>
        <v>1415.9798008117818</v>
      </c>
      <c r="J273" s="27">
        <f t="shared" si="32"/>
        <v>1462.2636008117818</v>
      </c>
      <c r="K273" s="27">
        <f t="shared" si="28"/>
        <v>1443.4865008117818</v>
      </c>
      <c r="L273" s="28">
        <f t="shared" si="29"/>
        <v>1452.8750508117819</v>
      </c>
      <c r="M273" s="29">
        <v>14.3</v>
      </c>
      <c r="N273" s="29">
        <v>55.5</v>
      </c>
      <c r="O273" s="30">
        <v>0.554</v>
      </c>
      <c r="P273">
        <f t="shared" si="33"/>
        <v>46.400000000000006</v>
      </c>
      <c r="Q273" s="30">
        <v>3.204</v>
      </c>
      <c r="R273" s="24">
        <v>106.879</v>
      </c>
      <c r="S273" s="24">
        <f t="shared" si="27"/>
        <v>126.8085</v>
      </c>
      <c r="T273" s="31">
        <v>12.976</v>
      </c>
      <c r="U273" s="28">
        <v>1452.8750508117819</v>
      </c>
    </row>
    <row r="274" spans="1:21" ht="12.75">
      <c r="A274" s="1">
        <v>36335</v>
      </c>
      <c r="B274" s="24">
        <v>175</v>
      </c>
      <c r="C274" s="2">
        <v>0.673148155</v>
      </c>
      <c r="D274" s="23">
        <v>0.673148155</v>
      </c>
      <c r="E274" s="4">
        <v>2642</v>
      </c>
      <c r="F274" s="25">
        <v>0</v>
      </c>
      <c r="G274" s="26">
        <v>900.9</v>
      </c>
      <c r="H274" s="29">
        <f t="shared" si="30"/>
        <v>856.9</v>
      </c>
      <c r="I274" s="27">
        <f t="shared" si="31"/>
        <v>1391.7176688672419</v>
      </c>
      <c r="J274" s="27">
        <f t="shared" si="32"/>
        <v>1438.0014688672418</v>
      </c>
      <c r="K274" s="27">
        <f t="shared" si="28"/>
        <v>1419.2243688672418</v>
      </c>
      <c r="L274" s="28">
        <f t="shared" si="29"/>
        <v>1428.6129188672417</v>
      </c>
      <c r="M274" s="29">
        <v>14.4</v>
      </c>
      <c r="N274" s="29">
        <v>55.4</v>
      </c>
      <c r="O274" s="30">
        <v>0.604</v>
      </c>
      <c r="P274">
        <f t="shared" si="33"/>
        <v>51.4</v>
      </c>
      <c r="Q274" s="30">
        <v>3.281</v>
      </c>
      <c r="R274" s="24">
        <v>128.316</v>
      </c>
      <c r="S274" s="24">
        <f t="shared" si="27"/>
        <v>134.23816666666667</v>
      </c>
      <c r="T274" s="31">
        <v>12.746</v>
      </c>
      <c r="U274" s="28">
        <v>1428.6129188672417</v>
      </c>
    </row>
    <row r="275" spans="1:21" ht="12.75">
      <c r="A275" s="1">
        <v>36335</v>
      </c>
      <c r="B275" s="24">
        <v>175</v>
      </c>
      <c r="C275" s="2">
        <v>0.673263907</v>
      </c>
      <c r="D275" s="23">
        <v>0.673263907</v>
      </c>
      <c r="E275" s="4">
        <v>2652</v>
      </c>
      <c r="F275" s="25">
        <v>0</v>
      </c>
      <c r="G275" s="26">
        <v>902.8</v>
      </c>
      <c r="H275" s="29">
        <f t="shared" si="30"/>
        <v>858.8</v>
      </c>
      <c r="I275" s="27">
        <f t="shared" si="31"/>
        <v>1373.3257424738908</v>
      </c>
      <c r="J275" s="27">
        <f t="shared" si="32"/>
        <v>1419.6095424738908</v>
      </c>
      <c r="K275" s="27">
        <f t="shared" si="28"/>
        <v>1400.8324424738908</v>
      </c>
      <c r="L275" s="28">
        <f t="shared" si="29"/>
        <v>1410.2209924738909</v>
      </c>
      <c r="M275" s="29">
        <v>14.4</v>
      </c>
      <c r="N275" s="29">
        <v>54.8</v>
      </c>
      <c r="O275" s="30">
        <v>0.574</v>
      </c>
      <c r="P275">
        <f t="shared" si="33"/>
        <v>48.4</v>
      </c>
      <c r="Q275" s="30">
        <v>3.52</v>
      </c>
      <c r="R275" s="24">
        <v>170.797</v>
      </c>
      <c r="S275" s="24">
        <f t="shared" si="27"/>
        <v>141.6825</v>
      </c>
      <c r="T275" s="31">
        <v>12.111</v>
      </c>
      <c r="U275" s="28">
        <v>1410.2209924738909</v>
      </c>
    </row>
    <row r="276" spans="1:21" ht="12.75">
      <c r="A276" s="1">
        <v>36335</v>
      </c>
      <c r="B276" s="24">
        <v>175</v>
      </c>
      <c r="C276" s="2">
        <v>0.6733796</v>
      </c>
      <c r="D276" s="23">
        <v>0.6733796</v>
      </c>
      <c r="E276" s="4">
        <v>2662</v>
      </c>
      <c r="F276" s="25">
        <v>0</v>
      </c>
      <c r="G276" s="26">
        <v>904.4</v>
      </c>
      <c r="H276" s="29">
        <f t="shared" si="30"/>
        <v>860.4</v>
      </c>
      <c r="I276" s="27">
        <f t="shared" si="31"/>
        <v>1357.8693371328807</v>
      </c>
      <c r="J276" s="27">
        <f t="shared" si="32"/>
        <v>1404.1531371328806</v>
      </c>
      <c r="K276" s="27">
        <f t="shared" si="28"/>
        <v>1385.3760371328806</v>
      </c>
      <c r="L276" s="28">
        <f t="shared" si="29"/>
        <v>1394.7645871328805</v>
      </c>
      <c r="M276" s="29">
        <v>14.5</v>
      </c>
      <c r="N276" s="29">
        <v>54.3</v>
      </c>
      <c r="O276" s="30">
        <v>0.605</v>
      </c>
      <c r="P276">
        <f t="shared" si="33"/>
        <v>51.5</v>
      </c>
      <c r="Q276" s="30">
        <v>3.206</v>
      </c>
      <c r="R276" s="24">
        <v>108.233</v>
      </c>
      <c r="S276" s="24">
        <f t="shared" si="27"/>
        <v>131.62666666666667</v>
      </c>
      <c r="T276" s="31">
        <v>11.932</v>
      </c>
      <c r="U276" s="28">
        <v>1394.7645871328805</v>
      </c>
    </row>
    <row r="277" spans="1:21" ht="12.75">
      <c r="A277" s="1">
        <v>36335</v>
      </c>
      <c r="B277" s="24">
        <v>175</v>
      </c>
      <c r="C277" s="2">
        <v>0.673495352</v>
      </c>
      <c r="D277" s="23">
        <v>0.673495352</v>
      </c>
      <c r="E277" s="4">
        <v>2672</v>
      </c>
      <c r="F277" s="25">
        <v>0</v>
      </c>
      <c r="G277" s="26">
        <v>906.3</v>
      </c>
      <c r="H277" s="29">
        <f t="shared" si="30"/>
        <v>862.3</v>
      </c>
      <c r="I277" s="27">
        <f t="shared" si="31"/>
        <v>1339.5521443491955</v>
      </c>
      <c r="J277" s="27">
        <f t="shared" si="32"/>
        <v>1385.8359443491954</v>
      </c>
      <c r="K277" s="27">
        <f t="shared" si="28"/>
        <v>1367.0588443491954</v>
      </c>
      <c r="L277" s="28">
        <f t="shared" si="29"/>
        <v>1376.4473943491953</v>
      </c>
      <c r="M277" s="29">
        <v>14.7</v>
      </c>
      <c r="N277" s="29">
        <v>53.2</v>
      </c>
      <c r="O277" s="30">
        <v>0.584</v>
      </c>
      <c r="P277">
        <f t="shared" si="33"/>
        <v>49.4</v>
      </c>
      <c r="Q277" s="30">
        <v>3.184</v>
      </c>
      <c r="R277" s="24">
        <v>108.627</v>
      </c>
      <c r="S277" s="24">
        <f t="shared" si="27"/>
        <v>135.55633333333333</v>
      </c>
      <c r="T277" s="31">
        <v>11.926</v>
      </c>
      <c r="U277" s="28">
        <v>1376.4473943491953</v>
      </c>
    </row>
    <row r="278" spans="1:21" ht="12.75">
      <c r="A278" s="1">
        <v>36335</v>
      </c>
      <c r="B278" s="24">
        <v>175</v>
      </c>
      <c r="C278" s="2">
        <v>0.673611104</v>
      </c>
      <c r="D278" s="23">
        <v>0.673611104</v>
      </c>
      <c r="E278" s="4">
        <v>2682</v>
      </c>
      <c r="F278" s="25">
        <v>0</v>
      </c>
      <c r="G278" s="26">
        <v>907.7</v>
      </c>
      <c r="H278" s="29">
        <f t="shared" si="30"/>
        <v>863.7</v>
      </c>
      <c r="I278" s="27">
        <f t="shared" si="31"/>
        <v>1326.0810731204976</v>
      </c>
      <c r="J278" s="27">
        <f t="shared" si="32"/>
        <v>1372.3648731204976</v>
      </c>
      <c r="K278" s="27">
        <f t="shared" si="28"/>
        <v>1353.5877731204976</v>
      </c>
      <c r="L278" s="28">
        <f t="shared" si="29"/>
        <v>1362.9763231204975</v>
      </c>
      <c r="M278" s="29">
        <v>14.7</v>
      </c>
      <c r="N278" s="29">
        <v>53.9</v>
      </c>
      <c r="O278" s="30">
        <v>0.597</v>
      </c>
      <c r="P278">
        <f t="shared" si="33"/>
        <v>50.699999999999996</v>
      </c>
      <c r="Q278" s="30">
        <v>3.37</v>
      </c>
      <c r="R278" s="24">
        <v>151.064</v>
      </c>
      <c r="S278" s="24">
        <f t="shared" si="27"/>
        <v>128.98599999999996</v>
      </c>
      <c r="T278" s="31">
        <v>12.277</v>
      </c>
      <c r="U278" s="28">
        <v>1362.9763231204975</v>
      </c>
    </row>
    <row r="279" spans="1:21" ht="12.75">
      <c r="A279" s="1">
        <v>36335</v>
      </c>
      <c r="B279" s="24">
        <v>175</v>
      </c>
      <c r="C279" s="2">
        <v>0.673726857</v>
      </c>
      <c r="D279" s="23">
        <v>0.673726857</v>
      </c>
      <c r="E279" s="4">
        <v>2692</v>
      </c>
      <c r="F279" s="25">
        <v>0</v>
      </c>
      <c r="G279" s="26">
        <v>909.7</v>
      </c>
      <c r="H279" s="29">
        <f t="shared" si="30"/>
        <v>865.7</v>
      </c>
      <c r="I279" s="27">
        <f t="shared" si="31"/>
        <v>1306.8745157619437</v>
      </c>
      <c r="J279" s="27">
        <f t="shared" si="32"/>
        <v>1353.1583157619436</v>
      </c>
      <c r="K279" s="27">
        <f t="shared" si="28"/>
        <v>1334.3812157619436</v>
      </c>
      <c r="L279" s="28">
        <f t="shared" si="29"/>
        <v>1343.7697657619437</v>
      </c>
      <c r="M279" s="29">
        <v>14.9</v>
      </c>
      <c r="N279" s="29">
        <v>53.4</v>
      </c>
      <c r="O279" s="30">
        <v>0.569</v>
      </c>
      <c r="P279">
        <f t="shared" si="33"/>
        <v>47.89999999999999</v>
      </c>
      <c r="Q279" s="30">
        <v>3.521</v>
      </c>
      <c r="R279" s="24">
        <v>172.544</v>
      </c>
      <c r="S279" s="24">
        <f t="shared" si="27"/>
        <v>139.93016666666665</v>
      </c>
      <c r="T279" s="31">
        <v>12.847</v>
      </c>
      <c r="U279" s="28">
        <v>1343.7697657619437</v>
      </c>
    </row>
    <row r="280" spans="1:21" ht="12.75">
      <c r="A280" s="1">
        <v>36335</v>
      </c>
      <c r="B280" s="24">
        <v>175</v>
      </c>
      <c r="C280" s="2">
        <v>0.673842609</v>
      </c>
      <c r="D280" s="23">
        <v>0.673842609</v>
      </c>
      <c r="E280" s="4">
        <v>2702</v>
      </c>
      <c r="F280" s="25">
        <v>0</v>
      </c>
      <c r="G280" s="26">
        <v>912.8</v>
      </c>
      <c r="H280" s="29">
        <f t="shared" si="30"/>
        <v>868.8</v>
      </c>
      <c r="I280" s="27">
        <f t="shared" si="31"/>
        <v>1277.1918675489926</v>
      </c>
      <c r="J280" s="27">
        <f t="shared" si="32"/>
        <v>1323.4756675489925</v>
      </c>
      <c r="K280" s="27">
        <f t="shared" si="28"/>
        <v>1304.6985675489925</v>
      </c>
      <c r="L280" s="28">
        <f t="shared" si="29"/>
        <v>1314.0871175489924</v>
      </c>
      <c r="M280" s="29">
        <v>15.4</v>
      </c>
      <c r="N280" s="29">
        <v>53.4</v>
      </c>
      <c r="O280" s="30">
        <v>0.604</v>
      </c>
      <c r="P280">
        <f t="shared" si="33"/>
        <v>51.4</v>
      </c>
      <c r="Q280" s="30">
        <v>2.996</v>
      </c>
      <c r="R280" s="24">
        <v>67.981</v>
      </c>
      <c r="S280" s="24">
        <f t="shared" si="27"/>
        <v>129.87433333333334</v>
      </c>
      <c r="T280" s="31">
        <v>12.996</v>
      </c>
      <c r="U280" s="28">
        <v>1314.0871175489924</v>
      </c>
    </row>
    <row r="281" spans="1:21" ht="12.75">
      <c r="A281" s="1">
        <v>36335</v>
      </c>
      <c r="B281" s="24">
        <v>175</v>
      </c>
      <c r="C281" s="2">
        <v>0.673958361</v>
      </c>
      <c r="D281" s="23">
        <v>0.673958361</v>
      </c>
      <c r="E281" s="4">
        <v>2712</v>
      </c>
      <c r="F281" s="25">
        <v>0</v>
      </c>
      <c r="G281" s="26">
        <v>914.2</v>
      </c>
      <c r="H281" s="29">
        <f t="shared" si="30"/>
        <v>870.2</v>
      </c>
      <c r="I281" s="27">
        <f t="shared" si="31"/>
        <v>1263.8215001741903</v>
      </c>
      <c r="J281" s="27">
        <f t="shared" si="32"/>
        <v>1310.1053001741902</v>
      </c>
      <c r="K281" s="27">
        <f t="shared" si="28"/>
        <v>1291.3282001741902</v>
      </c>
      <c r="L281" s="28">
        <f t="shared" si="29"/>
        <v>1300.71675017419</v>
      </c>
      <c r="M281" s="29">
        <v>15.3</v>
      </c>
      <c r="N281" s="29">
        <v>53.4</v>
      </c>
      <c r="O281" s="30">
        <v>0.575</v>
      </c>
      <c r="P281">
        <f t="shared" si="33"/>
        <v>48.49999999999999</v>
      </c>
      <c r="Q281" s="30">
        <v>3.371</v>
      </c>
      <c r="R281" s="24">
        <v>152.375</v>
      </c>
      <c r="S281" s="24">
        <f t="shared" si="27"/>
        <v>126.80399999999999</v>
      </c>
      <c r="T281" s="31">
        <v>13.061</v>
      </c>
      <c r="U281" s="28">
        <v>1300.71675017419</v>
      </c>
    </row>
    <row r="282" spans="1:21" ht="12.75">
      <c r="A282" s="1">
        <v>36335</v>
      </c>
      <c r="B282" s="24">
        <v>175</v>
      </c>
      <c r="C282" s="2">
        <v>0.674074054</v>
      </c>
      <c r="D282" s="23">
        <v>0.674074054</v>
      </c>
      <c r="E282" s="4">
        <v>2722</v>
      </c>
      <c r="F282" s="25">
        <v>0</v>
      </c>
      <c r="G282" s="26">
        <v>915.4</v>
      </c>
      <c r="H282" s="29">
        <f t="shared" si="30"/>
        <v>871.4</v>
      </c>
      <c r="I282" s="27">
        <f t="shared" si="31"/>
        <v>1252.3782948189742</v>
      </c>
      <c r="J282" s="27">
        <f t="shared" si="32"/>
        <v>1298.662094818974</v>
      </c>
      <c r="K282" s="27">
        <f t="shared" si="28"/>
        <v>1279.884994818974</v>
      </c>
      <c r="L282" s="28">
        <f t="shared" si="29"/>
        <v>1289.2735448189742</v>
      </c>
      <c r="M282" s="29">
        <v>15.4</v>
      </c>
      <c r="N282" s="29">
        <v>53</v>
      </c>
      <c r="O282" s="30">
        <v>0.595</v>
      </c>
      <c r="P282">
        <f t="shared" si="33"/>
        <v>50.5</v>
      </c>
      <c r="Q282" s="30">
        <v>3.236</v>
      </c>
      <c r="R282" s="24">
        <v>110.811</v>
      </c>
      <c r="S282" s="24">
        <f t="shared" si="27"/>
        <v>127.23366666666668</v>
      </c>
      <c r="T282" s="31">
        <v>13.058</v>
      </c>
      <c r="U282" s="28">
        <v>1289.2735448189742</v>
      </c>
    </row>
    <row r="283" spans="1:21" ht="12.75">
      <c r="A283" s="1">
        <v>36335</v>
      </c>
      <c r="B283" s="24">
        <v>175</v>
      </c>
      <c r="C283" s="2">
        <v>0.674189806</v>
      </c>
      <c r="D283" s="23">
        <v>0.674189806</v>
      </c>
      <c r="E283" s="4">
        <v>2732</v>
      </c>
      <c r="F283" s="25">
        <v>0</v>
      </c>
      <c r="G283" s="26">
        <v>917.4</v>
      </c>
      <c r="H283" s="29">
        <f t="shared" si="30"/>
        <v>873.4</v>
      </c>
      <c r="I283" s="27">
        <f t="shared" si="31"/>
        <v>1233.3412590351359</v>
      </c>
      <c r="J283" s="27">
        <f t="shared" si="32"/>
        <v>1279.6250590351358</v>
      </c>
      <c r="K283" s="27">
        <f t="shared" si="28"/>
        <v>1260.8479590351358</v>
      </c>
      <c r="L283" s="28">
        <f t="shared" si="29"/>
        <v>1270.236509035136</v>
      </c>
      <c r="M283" s="29">
        <v>15.6</v>
      </c>
      <c r="N283" s="29">
        <v>53.1</v>
      </c>
      <c r="O283" s="30">
        <v>0.574</v>
      </c>
      <c r="P283">
        <f t="shared" si="33"/>
        <v>48.4</v>
      </c>
      <c r="Q283" s="30">
        <v>3.084</v>
      </c>
      <c r="R283" s="24">
        <v>90.292</v>
      </c>
      <c r="S283" s="24">
        <f t="shared" si="27"/>
        <v>124.17783333333334</v>
      </c>
      <c r="T283" s="31">
        <v>12.929</v>
      </c>
      <c r="U283" s="28">
        <v>1270.236509035136</v>
      </c>
    </row>
    <row r="284" spans="1:21" ht="12.75">
      <c r="A284" s="1">
        <v>36335</v>
      </c>
      <c r="B284" s="24">
        <v>175</v>
      </c>
      <c r="C284" s="2">
        <v>0.674305558</v>
      </c>
      <c r="D284" s="23">
        <v>0.674305558</v>
      </c>
      <c r="E284" s="4">
        <v>2742</v>
      </c>
      <c r="F284" s="25">
        <v>0</v>
      </c>
      <c r="G284" s="26">
        <v>918.9</v>
      </c>
      <c r="H284" s="29">
        <f t="shared" si="30"/>
        <v>874.9</v>
      </c>
      <c r="I284" s="27">
        <f t="shared" si="31"/>
        <v>1219.092068261965</v>
      </c>
      <c r="J284" s="27">
        <f t="shared" si="32"/>
        <v>1265.375868261965</v>
      </c>
      <c r="K284" s="27">
        <f t="shared" si="28"/>
        <v>1246.598768261965</v>
      </c>
      <c r="L284" s="28">
        <f t="shared" si="29"/>
        <v>1255.987318261965</v>
      </c>
      <c r="M284" s="29">
        <v>15.7</v>
      </c>
      <c r="N284" s="29">
        <v>53.3</v>
      </c>
      <c r="O284" s="30">
        <v>0.596</v>
      </c>
      <c r="P284">
        <f t="shared" si="33"/>
        <v>50.599999999999994</v>
      </c>
      <c r="Q284" s="30">
        <v>3.309</v>
      </c>
      <c r="R284" s="24">
        <v>132.729</v>
      </c>
      <c r="S284" s="24">
        <f t="shared" si="27"/>
        <v>121.12200000000001</v>
      </c>
      <c r="T284" s="31">
        <v>12.638</v>
      </c>
      <c r="U284" s="28">
        <v>1255.987318261965</v>
      </c>
    </row>
    <row r="285" spans="1:21" ht="12.75">
      <c r="A285" s="1">
        <v>36335</v>
      </c>
      <c r="B285" s="24">
        <v>175</v>
      </c>
      <c r="C285" s="2">
        <v>0.67442131</v>
      </c>
      <c r="D285" s="23">
        <v>0.67442131</v>
      </c>
      <c r="E285" s="4">
        <v>2752</v>
      </c>
      <c r="F285" s="25">
        <v>0</v>
      </c>
      <c r="G285" s="26">
        <v>920.6</v>
      </c>
      <c r="H285" s="29">
        <f t="shared" si="30"/>
        <v>876.6</v>
      </c>
      <c r="I285" s="27">
        <f t="shared" si="31"/>
        <v>1202.972488741183</v>
      </c>
      <c r="J285" s="27">
        <f t="shared" si="32"/>
        <v>1249.256288741183</v>
      </c>
      <c r="K285" s="27">
        <f t="shared" si="28"/>
        <v>1230.479188741183</v>
      </c>
      <c r="L285" s="28">
        <f t="shared" si="29"/>
        <v>1239.867738741183</v>
      </c>
      <c r="M285" s="29">
        <v>15.8</v>
      </c>
      <c r="N285" s="29">
        <v>54.2</v>
      </c>
      <c r="O285" s="30">
        <v>0.556</v>
      </c>
      <c r="P285">
        <f t="shared" si="33"/>
        <v>46.60000000000001</v>
      </c>
      <c r="Q285" s="30">
        <v>3.146</v>
      </c>
      <c r="R285" s="24">
        <v>91.122</v>
      </c>
      <c r="S285" s="24">
        <f t="shared" si="27"/>
        <v>107.55166666666668</v>
      </c>
      <c r="T285" s="31">
        <v>12.32</v>
      </c>
      <c r="U285" s="28">
        <v>1239.867738741183</v>
      </c>
    </row>
    <row r="286" spans="1:21" ht="12.75">
      <c r="A286" s="1">
        <v>36335</v>
      </c>
      <c r="B286" s="24">
        <v>175</v>
      </c>
      <c r="C286" s="2">
        <v>0.674537063</v>
      </c>
      <c r="D286" s="23">
        <v>0.674537063</v>
      </c>
      <c r="E286" s="4">
        <v>2762</v>
      </c>
      <c r="F286" s="25">
        <v>0</v>
      </c>
      <c r="G286" s="26">
        <v>922.1</v>
      </c>
      <c r="H286" s="29">
        <f t="shared" si="30"/>
        <v>878.1</v>
      </c>
      <c r="I286" s="27">
        <f t="shared" si="31"/>
        <v>1188.7752697383755</v>
      </c>
      <c r="J286" s="27">
        <f t="shared" si="32"/>
        <v>1235.0590697383755</v>
      </c>
      <c r="K286" s="27">
        <f t="shared" si="28"/>
        <v>1216.2819697383754</v>
      </c>
      <c r="L286" s="28">
        <f t="shared" si="29"/>
        <v>1225.6705197383753</v>
      </c>
      <c r="M286" s="29">
        <v>16</v>
      </c>
      <c r="N286" s="29">
        <v>53.9</v>
      </c>
      <c r="O286" s="30">
        <v>0.596</v>
      </c>
      <c r="P286">
        <f t="shared" si="33"/>
        <v>50.599999999999994</v>
      </c>
      <c r="Q286" s="30">
        <v>3.086</v>
      </c>
      <c r="R286" s="24">
        <v>91.559</v>
      </c>
      <c r="S286" s="24">
        <f t="shared" si="27"/>
        <v>111.48133333333334</v>
      </c>
      <c r="T286" s="31">
        <v>11.941</v>
      </c>
      <c r="U286" s="28">
        <v>1225.6705197383753</v>
      </c>
    </row>
    <row r="287" spans="1:21" ht="12.75">
      <c r="A287" s="1">
        <v>36335</v>
      </c>
      <c r="B287" s="24">
        <v>175</v>
      </c>
      <c r="C287" s="2">
        <v>0.674652755</v>
      </c>
      <c r="D287" s="23">
        <v>0.674652755</v>
      </c>
      <c r="E287" s="4">
        <v>2772</v>
      </c>
      <c r="F287" s="25">
        <v>0</v>
      </c>
      <c r="G287" s="26">
        <v>923.8</v>
      </c>
      <c r="H287" s="29">
        <f t="shared" si="30"/>
        <v>879.8</v>
      </c>
      <c r="I287" s="27">
        <f t="shared" si="31"/>
        <v>1172.7143769309307</v>
      </c>
      <c r="J287" s="27">
        <f t="shared" si="32"/>
        <v>1218.9981769309306</v>
      </c>
      <c r="K287" s="27">
        <f t="shared" si="28"/>
        <v>1200.2210769309306</v>
      </c>
      <c r="L287" s="28">
        <f t="shared" si="29"/>
        <v>1209.6096269309305</v>
      </c>
      <c r="M287" s="29">
        <v>16</v>
      </c>
      <c r="N287" s="29">
        <v>54.7</v>
      </c>
      <c r="O287" s="30">
        <v>0.569</v>
      </c>
      <c r="P287">
        <f t="shared" si="33"/>
        <v>47.89999999999999</v>
      </c>
      <c r="Q287" s="30">
        <v>3.143</v>
      </c>
      <c r="R287" s="24">
        <v>92.04</v>
      </c>
      <c r="S287" s="24">
        <f t="shared" si="27"/>
        <v>101.4255</v>
      </c>
      <c r="T287" s="31">
        <v>11.886</v>
      </c>
      <c r="U287" s="28">
        <v>1209.6096269309305</v>
      </c>
    </row>
    <row r="288" spans="1:21" ht="12.75">
      <c r="A288" s="1">
        <v>36335</v>
      </c>
      <c r="B288" s="24">
        <v>175</v>
      </c>
      <c r="C288" s="2">
        <v>0.674768507</v>
      </c>
      <c r="D288" s="23">
        <v>0.674768507</v>
      </c>
      <c r="E288" s="4">
        <v>2782</v>
      </c>
      <c r="F288" s="25">
        <v>0</v>
      </c>
      <c r="G288" s="26">
        <v>926.2</v>
      </c>
      <c r="H288" s="29">
        <f t="shared" si="30"/>
        <v>882.2</v>
      </c>
      <c r="I288" s="27">
        <f t="shared" si="31"/>
        <v>1150.0929290106437</v>
      </c>
      <c r="J288" s="27">
        <f t="shared" si="32"/>
        <v>1196.3767290106437</v>
      </c>
      <c r="K288" s="27">
        <f t="shared" si="28"/>
        <v>1177.5996290106436</v>
      </c>
      <c r="L288" s="28">
        <f t="shared" si="29"/>
        <v>1186.9881790106438</v>
      </c>
      <c r="M288" s="29">
        <v>16.3</v>
      </c>
      <c r="N288" s="29">
        <v>54</v>
      </c>
      <c r="O288" s="30">
        <v>0.591</v>
      </c>
      <c r="P288">
        <f t="shared" si="33"/>
        <v>50.099999999999994</v>
      </c>
      <c r="Q288" s="30">
        <v>2.994</v>
      </c>
      <c r="R288" s="24">
        <v>71.477</v>
      </c>
      <c r="S288" s="24">
        <f t="shared" si="27"/>
        <v>94.86983333333335</v>
      </c>
      <c r="T288" s="31">
        <v>12.168</v>
      </c>
      <c r="U288" s="28">
        <v>1186.9881790106438</v>
      </c>
    </row>
    <row r="289" spans="1:21" ht="12.75">
      <c r="A289" s="1">
        <v>36335</v>
      </c>
      <c r="B289" s="24">
        <v>175</v>
      </c>
      <c r="C289" s="2">
        <v>0.67488426</v>
      </c>
      <c r="D289" s="23">
        <v>0.67488426</v>
      </c>
      <c r="E289" s="4">
        <v>2792</v>
      </c>
      <c r="F289" s="25">
        <v>0</v>
      </c>
      <c r="G289" s="26">
        <v>927</v>
      </c>
      <c r="H289" s="29">
        <f t="shared" si="30"/>
        <v>883</v>
      </c>
      <c r="I289" s="27">
        <f t="shared" si="31"/>
        <v>1142.5661200910592</v>
      </c>
      <c r="J289" s="27">
        <f t="shared" si="32"/>
        <v>1188.8499200910592</v>
      </c>
      <c r="K289" s="27">
        <f t="shared" si="28"/>
        <v>1170.0728200910592</v>
      </c>
      <c r="L289" s="28">
        <f t="shared" si="29"/>
        <v>1179.461370091059</v>
      </c>
      <c r="M289" s="29">
        <v>16.4</v>
      </c>
      <c r="N289" s="29">
        <v>53</v>
      </c>
      <c r="O289" s="30">
        <v>0.569</v>
      </c>
      <c r="P289">
        <f t="shared" si="33"/>
        <v>47.89999999999999</v>
      </c>
      <c r="Q289" s="30">
        <v>3.181</v>
      </c>
      <c r="R289" s="24">
        <v>113.87</v>
      </c>
      <c r="S289" s="24">
        <f t="shared" si="27"/>
        <v>98.79950000000001</v>
      </c>
      <c r="T289" s="31">
        <v>12.673</v>
      </c>
      <c r="U289" s="28">
        <v>1179.461370091059</v>
      </c>
    </row>
    <row r="290" spans="1:21" ht="12.75">
      <c r="A290" s="1">
        <v>36335</v>
      </c>
      <c r="B290" s="24">
        <v>175</v>
      </c>
      <c r="C290" s="2">
        <v>0.675000012</v>
      </c>
      <c r="D290" s="23">
        <v>0.675000012</v>
      </c>
      <c r="E290" s="4">
        <v>2802</v>
      </c>
      <c r="F290" s="25">
        <v>0</v>
      </c>
      <c r="G290" s="26">
        <v>928</v>
      </c>
      <c r="H290" s="29">
        <f t="shared" si="30"/>
        <v>884</v>
      </c>
      <c r="I290" s="27">
        <f t="shared" si="31"/>
        <v>1133.1671928035375</v>
      </c>
      <c r="J290" s="27">
        <f t="shared" si="32"/>
        <v>1179.4509928035375</v>
      </c>
      <c r="K290" s="27">
        <f t="shared" si="28"/>
        <v>1160.6738928035375</v>
      </c>
      <c r="L290" s="28">
        <f t="shared" si="29"/>
        <v>1170.0624428035376</v>
      </c>
      <c r="M290" s="29">
        <v>16.4</v>
      </c>
      <c r="N290" s="29">
        <v>52.6</v>
      </c>
      <c r="O290" s="30">
        <v>0.601</v>
      </c>
      <c r="P290">
        <f t="shared" si="33"/>
        <v>51.099999999999994</v>
      </c>
      <c r="Q290" s="30">
        <v>3.097</v>
      </c>
      <c r="R290" s="24">
        <v>93.351</v>
      </c>
      <c r="S290" s="24">
        <f t="shared" si="27"/>
        <v>92.23649999999999</v>
      </c>
      <c r="T290" s="31">
        <v>12.976</v>
      </c>
      <c r="U290" s="28">
        <v>1170.0624428035376</v>
      </c>
    </row>
    <row r="291" spans="1:21" ht="12.75">
      <c r="A291" s="1">
        <v>36335</v>
      </c>
      <c r="B291" s="24">
        <v>175</v>
      </c>
      <c r="C291" s="2">
        <v>0.675115764</v>
      </c>
      <c r="D291" s="23">
        <v>0.675115764</v>
      </c>
      <c r="E291" s="4">
        <v>2812</v>
      </c>
      <c r="F291" s="25">
        <v>0</v>
      </c>
      <c r="G291" s="26">
        <v>930.7</v>
      </c>
      <c r="H291" s="29">
        <f t="shared" si="30"/>
        <v>886.7</v>
      </c>
      <c r="I291" s="27">
        <f t="shared" si="31"/>
        <v>1107.8430994155815</v>
      </c>
      <c r="J291" s="27">
        <f t="shared" si="32"/>
        <v>1154.1268994155814</v>
      </c>
      <c r="K291" s="27">
        <f t="shared" si="28"/>
        <v>1135.3497994155814</v>
      </c>
      <c r="L291" s="28">
        <f t="shared" si="29"/>
        <v>1144.7383494155815</v>
      </c>
      <c r="M291" s="29">
        <v>16.7</v>
      </c>
      <c r="N291" s="29">
        <v>52.3</v>
      </c>
      <c r="O291" s="30">
        <v>0.566</v>
      </c>
      <c r="P291">
        <f t="shared" si="33"/>
        <v>47.599999999999994</v>
      </c>
      <c r="Q291" s="30">
        <v>3.226</v>
      </c>
      <c r="R291" s="24">
        <v>114.788</v>
      </c>
      <c r="S291" s="24">
        <f t="shared" si="27"/>
        <v>96.18083333333334</v>
      </c>
      <c r="T291" s="31">
        <v>13.058</v>
      </c>
      <c r="U291" s="28">
        <v>1144.7383494155815</v>
      </c>
    </row>
    <row r="292" spans="1:21" ht="12.75">
      <c r="A292" s="1">
        <v>36335</v>
      </c>
      <c r="B292" s="24">
        <v>175</v>
      </c>
      <c r="C292" s="2">
        <v>0.675231457</v>
      </c>
      <c r="D292" s="23">
        <v>0.675231457</v>
      </c>
      <c r="E292" s="4">
        <v>2822</v>
      </c>
      <c r="F292" s="25">
        <v>0</v>
      </c>
      <c r="G292" s="26">
        <v>930.6</v>
      </c>
      <c r="H292" s="29">
        <f t="shared" si="30"/>
        <v>886.6</v>
      </c>
      <c r="I292" s="27">
        <f t="shared" si="31"/>
        <v>1108.7796528899858</v>
      </c>
      <c r="J292" s="27">
        <f t="shared" si="32"/>
        <v>1155.0634528899857</v>
      </c>
      <c r="K292" s="27">
        <f t="shared" si="28"/>
        <v>1136.2863528899857</v>
      </c>
      <c r="L292" s="28">
        <f t="shared" si="29"/>
        <v>1145.6749028899858</v>
      </c>
      <c r="M292" s="29">
        <v>16.6</v>
      </c>
      <c r="N292" s="29">
        <v>52.1</v>
      </c>
      <c r="O292" s="30">
        <v>0.603</v>
      </c>
      <c r="P292">
        <f t="shared" si="33"/>
        <v>51.3</v>
      </c>
      <c r="Q292" s="30">
        <v>3.134</v>
      </c>
      <c r="R292" s="24">
        <v>94.181</v>
      </c>
      <c r="S292" s="24">
        <f t="shared" si="27"/>
        <v>96.61783333333334</v>
      </c>
      <c r="T292" s="31">
        <v>13.047</v>
      </c>
      <c r="U292" s="28">
        <v>1145.6749028899858</v>
      </c>
    </row>
    <row r="293" spans="1:21" ht="12.75">
      <c r="A293" s="1">
        <v>36335</v>
      </c>
      <c r="B293" s="24">
        <v>175</v>
      </c>
      <c r="C293" s="2">
        <v>0.675347209</v>
      </c>
      <c r="D293" s="23">
        <v>0.675347209</v>
      </c>
      <c r="E293" s="4">
        <v>2832</v>
      </c>
      <c r="F293" s="25">
        <v>0</v>
      </c>
      <c r="G293" s="26">
        <v>932.8</v>
      </c>
      <c r="H293" s="29">
        <f t="shared" si="30"/>
        <v>888.8</v>
      </c>
      <c r="I293" s="27">
        <f t="shared" si="31"/>
        <v>1088.1998372214027</v>
      </c>
      <c r="J293" s="27">
        <f t="shared" si="32"/>
        <v>1134.4836372214027</v>
      </c>
      <c r="K293" s="27">
        <f t="shared" si="28"/>
        <v>1115.7065372214026</v>
      </c>
      <c r="L293" s="28">
        <f t="shared" si="29"/>
        <v>1125.0950872214025</v>
      </c>
      <c r="M293" s="29">
        <v>16.8</v>
      </c>
      <c r="N293" s="29">
        <v>53.1</v>
      </c>
      <c r="O293" s="30">
        <v>0.575</v>
      </c>
      <c r="P293">
        <f t="shared" si="33"/>
        <v>48.49999999999999</v>
      </c>
      <c r="Q293" s="30">
        <v>2.956</v>
      </c>
      <c r="R293" s="24">
        <v>73.618</v>
      </c>
      <c r="S293" s="24">
        <f t="shared" si="27"/>
        <v>93.5475</v>
      </c>
      <c r="T293" s="31">
        <v>12.931</v>
      </c>
      <c r="U293" s="28">
        <v>1125.0950872214025</v>
      </c>
    </row>
    <row r="294" spans="1:21" ht="12.75">
      <c r="A294" s="1">
        <v>36335</v>
      </c>
      <c r="B294" s="24">
        <v>175</v>
      </c>
      <c r="C294" s="2">
        <v>0.675462961</v>
      </c>
      <c r="D294" s="23">
        <v>0.675462961</v>
      </c>
      <c r="E294" s="4">
        <v>2842</v>
      </c>
      <c r="F294" s="25">
        <v>0</v>
      </c>
      <c r="G294" s="26">
        <v>934.2</v>
      </c>
      <c r="H294" s="29">
        <f t="shared" si="30"/>
        <v>890.2</v>
      </c>
      <c r="I294" s="27">
        <f t="shared" si="31"/>
        <v>1075.1300965573041</v>
      </c>
      <c r="J294" s="27">
        <f t="shared" si="32"/>
        <v>1121.413896557304</v>
      </c>
      <c r="K294" s="27">
        <f t="shared" si="28"/>
        <v>1102.636796557304</v>
      </c>
      <c r="L294" s="28">
        <f t="shared" si="29"/>
        <v>1112.0253465573041</v>
      </c>
      <c r="M294" s="29">
        <v>16.9</v>
      </c>
      <c r="N294" s="29">
        <v>53.8</v>
      </c>
      <c r="O294" s="30">
        <v>0.599</v>
      </c>
      <c r="P294">
        <f t="shared" si="33"/>
        <v>50.9</v>
      </c>
      <c r="Q294" s="30">
        <v>3.076</v>
      </c>
      <c r="R294" s="24">
        <v>95.099</v>
      </c>
      <c r="S294" s="24">
        <f t="shared" si="27"/>
        <v>97.48450000000001</v>
      </c>
      <c r="T294" s="31">
        <v>12.634</v>
      </c>
      <c r="U294" s="28">
        <v>1112.0253465573041</v>
      </c>
    </row>
    <row r="295" spans="1:21" ht="12.75">
      <c r="A295" s="1">
        <v>36335</v>
      </c>
      <c r="B295" s="24">
        <v>175</v>
      </c>
      <c r="C295" s="2">
        <v>0.675578713</v>
      </c>
      <c r="D295" s="23">
        <v>0.675578713</v>
      </c>
      <c r="E295" s="4">
        <v>2852</v>
      </c>
      <c r="F295" s="25">
        <v>0</v>
      </c>
      <c r="G295" s="26">
        <v>936.2</v>
      </c>
      <c r="H295" s="29">
        <f t="shared" si="30"/>
        <v>892.2</v>
      </c>
      <c r="I295" s="27">
        <f t="shared" si="31"/>
        <v>1056.494650289158</v>
      </c>
      <c r="J295" s="27">
        <f t="shared" si="32"/>
        <v>1102.778450289158</v>
      </c>
      <c r="K295" s="27">
        <f t="shared" si="28"/>
        <v>1084.001350289158</v>
      </c>
      <c r="L295" s="28">
        <f t="shared" si="29"/>
        <v>1093.389900289158</v>
      </c>
      <c r="M295" s="29">
        <v>17</v>
      </c>
      <c r="N295" s="29">
        <v>54</v>
      </c>
      <c r="O295" s="30">
        <v>0.577</v>
      </c>
      <c r="P295">
        <f t="shared" si="33"/>
        <v>48.699999999999996</v>
      </c>
      <c r="Q295" s="30">
        <v>3.226</v>
      </c>
      <c r="R295" s="24">
        <v>116.536</v>
      </c>
      <c r="S295" s="24">
        <f t="shared" si="27"/>
        <v>97.92883333333333</v>
      </c>
      <c r="T295" s="31">
        <v>12.159</v>
      </c>
      <c r="U295" s="28">
        <v>1093.389900289158</v>
      </c>
    </row>
    <row r="296" spans="1:21" ht="12.75">
      <c r="A296" s="1">
        <v>36335</v>
      </c>
      <c r="B296" s="24">
        <v>175</v>
      </c>
      <c r="C296" s="2">
        <v>0.675694466</v>
      </c>
      <c r="D296" s="23">
        <v>0.675694466</v>
      </c>
      <c r="E296" s="4">
        <v>2862</v>
      </c>
      <c r="F296" s="25">
        <v>0</v>
      </c>
      <c r="G296" s="26">
        <v>938.4</v>
      </c>
      <c r="H296" s="29">
        <f t="shared" si="30"/>
        <v>894.4</v>
      </c>
      <c r="I296" s="27">
        <f t="shared" si="31"/>
        <v>1036.0438473650202</v>
      </c>
      <c r="J296" s="27">
        <f t="shared" si="32"/>
        <v>1082.32764736502</v>
      </c>
      <c r="K296" s="27">
        <f t="shared" si="28"/>
        <v>1063.55054736502</v>
      </c>
      <c r="L296" s="28">
        <f t="shared" si="29"/>
        <v>1072.9390973650202</v>
      </c>
      <c r="M296" s="29">
        <v>17.2</v>
      </c>
      <c r="N296" s="29">
        <v>54</v>
      </c>
      <c r="O296" s="30">
        <v>0.604</v>
      </c>
      <c r="P296">
        <f t="shared" si="33"/>
        <v>51.4</v>
      </c>
      <c r="Q296" s="30">
        <v>2.955</v>
      </c>
      <c r="R296" s="24">
        <v>74.929</v>
      </c>
      <c r="S296" s="24">
        <f t="shared" si="27"/>
        <v>94.85849999999999</v>
      </c>
      <c r="T296" s="31">
        <v>11.904</v>
      </c>
      <c r="U296" s="28">
        <v>1072.9390973650202</v>
      </c>
    </row>
    <row r="297" spans="1:21" ht="12.75">
      <c r="A297" s="1">
        <v>36335</v>
      </c>
      <c r="B297" s="24">
        <v>175</v>
      </c>
      <c r="C297" s="2">
        <v>0.675810158</v>
      </c>
      <c r="D297" s="23">
        <v>0.675810158</v>
      </c>
      <c r="E297" s="4">
        <v>2872</v>
      </c>
      <c r="F297" s="25">
        <v>0</v>
      </c>
      <c r="G297" s="26">
        <v>940.3</v>
      </c>
      <c r="H297" s="29">
        <f t="shared" si="30"/>
        <v>896.3</v>
      </c>
      <c r="I297" s="27">
        <f t="shared" si="31"/>
        <v>1018.4222317648848</v>
      </c>
      <c r="J297" s="27">
        <f t="shared" si="32"/>
        <v>1064.7060317648848</v>
      </c>
      <c r="K297" s="27">
        <f t="shared" si="28"/>
        <v>1045.9289317648847</v>
      </c>
      <c r="L297" s="28">
        <f t="shared" si="29"/>
        <v>1055.3174817648846</v>
      </c>
      <c r="M297" s="29">
        <v>17.4</v>
      </c>
      <c r="N297" s="29">
        <v>53.9</v>
      </c>
      <c r="O297" s="30">
        <v>0.574</v>
      </c>
      <c r="P297">
        <f t="shared" si="33"/>
        <v>48.4</v>
      </c>
      <c r="Q297" s="30">
        <v>3.144</v>
      </c>
      <c r="R297" s="24">
        <v>96.366</v>
      </c>
      <c r="S297" s="24">
        <f t="shared" si="27"/>
        <v>91.78816666666665</v>
      </c>
      <c r="T297" s="31">
        <v>11.959</v>
      </c>
      <c r="U297" s="28">
        <v>1055.3174817648846</v>
      </c>
    </row>
    <row r="298" spans="1:21" ht="12.75">
      <c r="A298" s="1">
        <v>36335</v>
      </c>
      <c r="B298" s="24">
        <v>175</v>
      </c>
      <c r="C298" s="2">
        <v>0.67592591</v>
      </c>
      <c r="D298" s="23">
        <v>0.67592591</v>
      </c>
      <c r="E298" s="4">
        <v>2882</v>
      </c>
      <c r="F298" s="25">
        <v>0</v>
      </c>
      <c r="G298" s="26">
        <v>942</v>
      </c>
      <c r="H298" s="29">
        <f t="shared" si="30"/>
        <v>898</v>
      </c>
      <c r="I298" s="27">
        <f t="shared" si="31"/>
        <v>1002.6871578571028</v>
      </c>
      <c r="J298" s="27">
        <f t="shared" si="32"/>
        <v>1048.9709578571028</v>
      </c>
      <c r="K298" s="27">
        <f t="shared" si="28"/>
        <v>1030.1938578571028</v>
      </c>
      <c r="L298" s="28">
        <f t="shared" si="29"/>
        <v>1039.5824078571027</v>
      </c>
      <c r="M298" s="29">
        <v>17</v>
      </c>
      <c r="N298" s="29">
        <v>57.4</v>
      </c>
      <c r="O298" s="30">
        <v>0.624</v>
      </c>
      <c r="P298">
        <f t="shared" si="33"/>
        <v>53.4</v>
      </c>
      <c r="Q298" s="30">
        <v>3.214</v>
      </c>
      <c r="R298" s="24">
        <v>117.846</v>
      </c>
      <c r="S298" s="24">
        <f t="shared" si="27"/>
        <v>95.73233333333333</v>
      </c>
      <c r="T298" s="31">
        <v>12.365</v>
      </c>
      <c r="U298" s="28">
        <v>1039.5824078571027</v>
      </c>
    </row>
    <row r="299" spans="1:21" ht="12.75">
      <c r="A299" s="1">
        <v>36335</v>
      </c>
      <c r="B299" s="24">
        <v>175</v>
      </c>
      <c r="C299" s="2">
        <v>0.676041663</v>
      </c>
      <c r="D299" s="23">
        <v>0.676041663</v>
      </c>
      <c r="E299" s="4">
        <v>2892</v>
      </c>
      <c r="F299" s="25">
        <v>0</v>
      </c>
      <c r="G299" s="26">
        <v>943.5</v>
      </c>
      <c r="H299" s="29">
        <f t="shared" si="30"/>
        <v>899.5</v>
      </c>
      <c r="I299" s="27">
        <f t="shared" si="31"/>
        <v>988.8279868425344</v>
      </c>
      <c r="J299" s="27">
        <f t="shared" si="32"/>
        <v>1035.1117868425345</v>
      </c>
      <c r="K299" s="27">
        <f t="shared" si="28"/>
        <v>1016.3346868425344</v>
      </c>
      <c r="L299" s="28">
        <f t="shared" si="29"/>
        <v>1025.7232368425343</v>
      </c>
      <c r="M299" s="29">
        <v>17.3</v>
      </c>
      <c r="N299" s="29">
        <v>57</v>
      </c>
      <c r="O299" s="30">
        <v>0.583</v>
      </c>
      <c r="P299">
        <f t="shared" si="33"/>
        <v>49.3</v>
      </c>
      <c r="Q299" s="30">
        <v>2.824</v>
      </c>
      <c r="R299" s="24">
        <v>34.283</v>
      </c>
      <c r="S299" s="24">
        <f t="shared" si="27"/>
        <v>89.17649999999999</v>
      </c>
      <c r="T299" s="31">
        <v>12.802</v>
      </c>
      <c r="U299" s="28">
        <v>1025.7232368425343</v>
      </c>
    </row>
    <row r="300" spans="1:21" ht="12.75">
      <c r="A300" s="1">
        <v>36335</v>
      </c>
      <c r="B300" s="24">
        <v>175</v>
      </c>
      <c r="C300" s="2">
        <v>0.676157415</v>
      </c>
      <c r="D300" s="23">
        <v>0.676157415</v>
      </c>
      <c r="E300" s="4">
        <v>2902</v>
      </c>
      <c r="F300" s="25">
        <v>0</v>
      </c>
      <c r="G300" s="26">
        <v>943.9</v>
      </c>
      <c r="H300" s="29">
        <f t="shared" si="30"/>
        <v>899.9</v>
      </c>
      <c r="I300" s="27">
        <f t="shared" si="31"/>
        <v>985.1361111022733</v>
      </c>
      <c r="J300" s="27">
        <f t="shared" si="32"/>
        <v>1031.4199111022733</v>
      </c>
      <c r="K300" s="27">
        <f t="shared" si="28"/>
        <v>1012.6428111022733</v>
      </c>
      <c r="L300" s="28">
        <f t="shared" si="29"/>
        <v>1022.0313611022733</v>
      </c>
      <c r="M300" s="29">
        <v>16.5</v>
      </c>
      <c r="N300" s="29">
        <v>64</v>
      </c>
      <c r="O300" s="30">
        <v>0.614</v>
      </c>
      <c r="P300">
        <f t="shared" si="33"/>
        <v>52.4</v>
      </c>
      <c r="Q300" s="30">
        <v>2.956</v>
      </c>
      <c r="R300" s="24">
        <v>76.677</v>
      </c>
      <c r="S300" s="24">
        <f t="shared" si="27"/>
        <v>86.10616666666668</v>
      </c>
      <c r="T300" s="31">
        <v>13.025</v>
      </c>
      <c r="U300" s="28">
        <v>1022.0313611022733</v>
      </c>
    </row>
    <row r="301" spans="1:21" ht="12.75">
      <c r="A301" s="1">
        <v>36335</v>
      </c>
      <c r="B301" s="24">
        <v>175</v>
      </c>
      <c r="C301" s="2">
        <v>0.676273167</v>
      </c>
      <c r="D301" s="23">
        <v>0.676273167</v>
      </c>
      <c r="E301" s="4">
        <v>2912</v>
      </c>
      <c r="F301" s="25">
        <v>0</v>
      </c>
      <c r="G301" s="26">
        <v>946.3</v>
      </c>
      <c r="H301" s="29">
        <f t="shared" si="30"/>
        <v>902.3</v>
      </c>
      <c r="I301" s="27">
        <f t="shared" si="31"/>
        <v>963.019259394294</v>
      </c>
      <c r="J301" s="27">
        <f t="shared" si="32"/>
        <v>1009.303059394294</v>
      </c>
      <c r="K301" s="27">
        <f t="shared" si="28"/>
        <v>990.525959394294</v>
      </c>
      <c r="L301" s="28">
        <f t="shared" si="29"/>
        <v>999.914509394294</v>
      </c>
      <c r="M301" s="29">
        <v>16.4</v>
      </c>
      <c r="N301" s="29">
        <v>74.2</v>
      </c>
      <c r="O301" s="30">
        <v>0.556</v>
      </c>
      <c r="P301">
        <f t="shared" si="33"/>
        <v>46.60000000000001</v>
      </c>
      <c r="Q301" s="30">
        <v>3.196</v>
      </c>
      <c r="R301" s="24">
        <v>119.114</v>
      </c>
      <c r="S301" s="24">
        <f t="shared" si="27"/>
        <v>86.53583333333334</v>
      </c>
      <c r="T301" s="31">
        <v>13.068</v>
      </c>
      <c r="U301" s="28">
        <v>999.914509394294</v>
      </c>
    </row>
    <row r="302" spans="1:21" ht="12.75">
      <c r="A302" s="1">
        <v>36335</v>
      </c>
      <c r="B302" s="24">
        <v>175</v>
      </c>
      <c r="C302" s="2">
        <v>0.67638886</v>
      </c>
      <c r="D302" s="23">
        <v>0.67638886</v>
      </c>
      <c r="E302" s="4">
        <v>2922</v>
      </c>
      <c r="F302" s="25">
        <v>0</v>
      </c>
      <c r="G302" s="26">
        <v>947.8</v>
      </c>
      <c r="H302" s="29">
        <f t="shared" si="30"/>
        <v>903.8</v>
      </c>
      <c r="I302" s="27">
        <f t="shared" si="31"/>
        <v>949.2260808085309</v>
      </c>
      <c r="J302" s="27">
        <f t="shared" si="32"/>
        <v>995.509880808531</v>
      </c>
      <c r="K302" s="27">
        <f t="shared" si="28"/>
        <v>976.732780808531</v>
      </c>
      <c r="L302" s="28">
        <f t="shared" si="29"/>
        <v>986.121330808531</v>
      </c>
      <c r="M302" s="29">
        <v>16.7</v>
      </c>
      <c r="N302" s="29">
        <v>75.1</v>
      </c>
      <c r="O302" s="30">
        <v>0.595</v>
      </c>
      <c r="P302">
        <f t="shared" si="33"/>
        <v>50.5</v>
      </c>
      <c r="Q302" s="30">
        <v>3.126</v>
      </c>
      <c r="R302" s="24">
        <v>98.594</v>
      </c>
      <c r="S302" s="24">
        <f t="shared" si="27"/>
        <v>90.48000000000002</v>
      </c>
      <c r="T302" s="31">
        <v>13.041</v>
      </c>
      <c r="U302" s="28">
        <v>986.121330808531</v>
      </c>
    </row>
    <row r="303" spans="1:21" ht="12.75">
      <c r="A303" s="1">
        <v>36335</v>
      </c>
      <c r="B303" s="24">
        <v>175</v>
      </c>
      <c r="C303" s="2">
        <v>0.676504612</v>
      </c>
      <c r="D303" s="23">
        <v>0.676504612</v>
      </c>
      <c r="E303" s="4">
        <v>2932</v>
      </c>
      <c r="F303" s="25">
        <v>0</v>
      </c>
      <c r="G303" s="26">
        <v>949.9</v>
      </c>
      <c r="H303" s="29">
        <f t="shared" si="30"/>
        <v>905.9</v>
      </c>
      <c r="I303" s="27">
        <f t="shared" si="31"/>
        <v>929.9540404610262</v>
      </c>
      <c r="J303" s="27">
        <f t="shared" si="32"/>
        <v>976.2378404610263</v>
      </c>
      <c r="K303" s="27">
        <f t="shared" si="28"/>
        <v>957.4607404610263</v>
      </c>
      <c r="L303" s="28">
        <f t="shared" si="29"/>
        <v>966.8492904610263</v>
      </c>
      <c r="M303" s="29">
        <v>16.9</v>
      </c>
      <c r="N303" s="29">
        <v>71.6</v>
      </c>
      <c r="O303" s="30">
        <v>0.606</v>
      </c>
      <c r="P303">
        <f t="shared" si="33"/>
        <v>51.6</v>
      </c>
      <c r="Q303" s="30">
        <v>3.056</v>
      </c>
      <c r="R303" s="24">
        <v>99.031</v>
      </c>
      <c r="S303" s="24">
        <f t="shared" si="27"/>
        <v>90.92416666666668</v>
      </c>
      <c r="T303" s="31">
        <v>12.927</v>
      </c>
      <c r="U303" s="28">
        <v>966.8492904610263</v>
      </c>
    </row>
    <row r="304" spans="1:21" ht="12.75">
      <c r="A304" s="1">
        <v>36335</v>
      </c>
      <c r="B304" s="24">
        <v>175</v>
      </c>
      <c r="C304" s="2">
        <v>0.676620364</v>
      </c>
      <c r="D304" s="23">
        <v>0.676620364</v>
      </c>
      <c r="E304" s="4">
        <v>2942</v>
      </c>
      <c r="F304" s="25">
        <v>0</v>
      </c>
      <c r="G304" s="26">
        <v>952.6</v>
      </c>
      <c r="H304" s="29">
        <f t="shared" si="30"/>
        <v>908.6</v>
      </c>
      <c r="I304" s="27">
        <f t="shared" si="31"/>
        <v>905.2412432692415</v>
      </c>
      <c r="J304" s="27">
        <f t="shared" si="32"/>
        <v>951.5250432692416</v>
      </c>
      <c r="K304" s="27">
        <f t="shared" si="28"/>
        <v>932.7479432692415</v>
      </c>
      <c r="L304" s="28">
        <f t="shared" si="29"/>
        <v>942.1364932692416</v>
      </c>
      <c r="M304" s="29">
        <v>17.4</v>
      </c>
      <c r="N304" s="29">
        <v>69.4</v>
      </c>
      <c r="O304" s="30">
        <v>0.671</v>
      </c>
      <c r="P304">
        <f t="shared" si="33"/>
        <v>58.10000000000001</v>
      </c>
      <c r="Q304" s="30">
        <v>3.046</v>
      </c>
      <c r="R304" s="24">
        <v>78.424</v>
      </c>
      <c r="S304" s="24">
        <f t="shared" si="27"/>
        <v>84.35383333333334</v>
      </c>
      <c r="T304" s="31">
        <v>12.563</v>
      </c>
      <c r="U304" s="28">
        <v>942.1364932692416</v>
      </c>
    </row>
    <row r="305" spans="1:21" ht="12.75">
      <c r="A305" s="1">
        <v>36335</v>
      </c>
      <c r="B305" s="24">
        <v>175</v>
      </c>
      <c r="C305" s="2">
        <v>0.676736116</v>
      </c>
      <c r="D305" s="23">
        <v>0.676736116</v>
      </c>
      <c r="E305" s="4">
        <v>2952</v>
      </c>
      <c r="F305" s="25">
        <v>0</v>
      </c>
      <c r="G305" s="26">
        <v>954.2</v>
      </c>
      <c r="H305" s="29">
        <f t="shared" si="30"/>
        <v>910.2</v>
      </c>
      <c r="I305" s="27">
        <f t="shared" si="31"/>
        <v>890.6312524813451</v>
      </c>
      <c r="J305" s="27">
        <f t="shared" si="32"/>
        <v>936.9150524813451</v>
      </c>
      <c r="K305" s="27">
        <f t="shared" si="28"/>
        <v>918.1379524813451</v>
      </c>
      <c r="L305" s="28">
        <f t="shared" si="29"/>
        <v>927.5265024813451</v>
      </c>
      <c r="M305" s="29">
        <v>17.7</v>
      </c>
      <c r="N305" s="29">
        <v>63.2</v>
      </c>
      <c r="O305" s="30">
        <v>0.617</v>
      </c>
      <c r="P305">
        <f t="shared" si="33"/>
        <v>52.7</v>
      </c>
      <c r="Q305" s="30">
        <v>2.935</v>
      </c>
      <c r="R305" s="24">
        <v>57.861</v>
      </c>
      <c r="S305" s="24">
        <f t="shared" si="27"/>
        <v>88.2835</v>
      </c>
      <c r="T305" s="31">
        <v>12.192</v>
      </c>
      <c r="U305" s="28">
        <v>927.5265024813451</v>
      </c>
    </row>
    <row r="306" spans="1:21" ht="12.75">
      <c r="A306" s="1">
        <v>36335</v>
      </c>
      <c r="B306" s="24">
        <v>175</v>
      </c>
      <c r="C306" s="2">
        <v>0.676851869</v>
      </c>
      <c r="D306" s="23">
        <v>0.676851869</v>
      </c>
      <c r="E306" s="4">
        <v>2962</v>
      </c>
      <c r="F306" s="25">
        <v>0</v>
      </c>
      <c r="G306" s="26">
        <v>956.1</v>
      </c>
      <c r="H306" s="29">
        <f t="shared" si="30"/>
        <v>912.1</v>
      </c>
      <c r="I306" s="27">
        <f t="shared" si="31"/>
        <v>873.3152086641695</v>
      </c>
      <c r="J306" s="27">
        <f t="shared" si="32"/>
        <v>919.5990086641696</v>
      </c>
      <c r="K306" s="27">
        <f t="shared" si="28"/>
        <v>900.8219086641695</v>
      </c>
      <c r="L306" s="28">
        <f t="shared" si="29"/>
        <v>910.2104586641696</v>
      </c>
      <c r="M306" s="29">
        <v>18.3</v>
      </c>
      <c r="N306" s="29">
        <v>58.7</v>
      </c>
      <c r="O306" s="30">
        <v>0.641</v>
      </c>
      <c r="P306">
        <f t="shared" si="33"/>
        <v>55.099999999999994</v>
      </c>
      <c r="Q306" s="30">
        <v>3.096</v>
      </c>
      <c r="R306" s="24">
        <v>100.342</v>
      </c>
      <c r="S306" s="24">
        <f t="shared" si="27"/>
        <v>92.22766666666666</v>
      </c>
      <c r="T306" s="31">
        <v>11.893</v>
      </c>
      <c r="U306" s="28">
        <v>910.2104586641696</v>
      </c>
    </row>
    <row r="307" spans="1:21" ht="12.75">
      <c r="A307" s="1">
        <v>36335</v>
      </c>
      <c r="B307" s="24">
        <v>175</v>
      </c>
      <c r="C307" s="2">
        <v>0.676967621</v>
      </c>
      <c r="D307" s="23">
        <v>0.676967621</v>
      </c>
      <c r="E307" s="4">
        <v>2972</v>
      </c>
      <c r="F307" s="25">
        <v>0</v>
      </c>
      <c r="G307" s="26">
        <v>956</v>
      </c>
      <c r="H307" s="29">
        <f t="shared" si="30"/>
        <v>912</v>
      </c>
      <c r="I307" s="27">
        <f t="shared" si="31"/>
        <v>874.2256797326771</v>
      </c>
      <c r="J307" s="27">
        <f t="shared" si="32"/>
        <v>920.5094797326772</v>
      </c>
      <c r="K307" s="27">
        <f t="shared" si="28"/>
        <v>901.7323797326771</v>
      </c>
      <c r="L307" s="28">
        <f t="shared" si="29"/>
        <v>911.1209297326772</v>
      </c>
      <c r="M307" s="29">
        <v>17.9</v>
      </c>
      <c r="N307" s="29">
        <v>59.2</v>
      </c>
      <c r="O307" s="30">
        <v>0.635</v>
      </c>
      <c r="P307">
        <f t="shared" si="33"/>
        <v>54.5</v>
      </c>
      <c r="Q307" s="30">
        <v>3.007</v>
      </c>
      <c r="R307" s="24">
        <v>79.779</v>
      </c>
      <c r="S307" s="24">
        <f t="shared" si="27"/>
        <v>85.67183333333332</v>
      </c>
      <c r="T307" s="31">
        <v>11.985</v>
      </c>
      <c r="U307" s="28">
        <v>911.1209297326772</v>
      </c>
    </row>
    <row r="308" spans="1:21" ht="12.75">
      <c r="A308" s="1">
        <v>36335</v>
      </c>
      <c r="B308" s="24">
        <v>175</v>
      </c>
      <c r="C308" s="2">
        <v>0.677083313</v>
      </c>
      <c r="D308" s="23">
        <v>0.677083313</v>
      </c>
      <c r="E308" s="4">
        <v>2982</v>
      </c>
      <c r="F308" s="25">
        <v>0</v>
      </c>
      <c r="G308" s="26">
        <v>957.1</v>
      </c>
      <c r="H308" s="29">
        <f t="shared" si="30"/>
        <v>913.1</v>
      </c>
      <c r="I308" s="27">
        <f t="shared" si="31"/>
        <v>864.2159842472416</v>
      </c>
      <c r="J308" s="27">
        <f t="shared" si="32"/>
        <v>910.4997842472417</v>
      </c>
      <c r="K308" s="27">
        <f t="shared" si="28"/>
        <v>891.7226842472417</v>
      </c>
      <c r="L308" s="28">
        <f t="shared" si="29"/>
        <v>901.1112342472417</v>
      </c>
      <c r="M308" s="29">
        <v>17.7</v>
      </c>
      <c r="N308" s="29">
        <v>61.3</v>
      </c>
      <c r="O308" s="30">
        <v>0.659</v>
      </c>
      <c r="P308">
        <f t="shared" si="33"/>
        <v>56.900000000000006</v>
      </c>
      <c r="Q308" s="30">
        <v>3.301</v>
      </c>
      <c r="R308" s="24">
        <v>143.172</v>
      </c>
      <c r="S308" s="24">
        <f t="shared" si="27"/>
        <v>93.1015</v>
      </c>
      <c r="T308" s="31">
        <v>12.423</v>
      </c>
      <c r="U308" s="28">
        <v>901.1112342472417</v>
      </c>
    </row>
    <row r="309" spans="1:21" ht="12.75">
      <c r="A309" s="1">
        <v>36335</v>
      </c>
      <c r="B309" s="24">
        <v>175</v>
      </c>
      <c r="C309" s="2">
        <v>0.677199066</v>
      </c>
      <c r="D309" s="23">
        <v>0.677199066</v>
      </c>
      <c r="E309" s="4">
        <v>2992</v>
      </c>
      <c r="F309" s="25">
        <v>0</v>
      </c>
      <c r="G309" s="26">
        <v>958.7</v>
      </c>
      <c r="H309" s="29">
        <f t="shared" si="30"/>
        <v>914.7</v>
      </c>
      <c r="I309" s="27">
        <f t="shared" si="31"/>
        <v>849.677932393817</v>
      </c>
      <c r="J309" s="27">
        <f t="shared" si="32"/>
        <v>895.961732393817</v>
      </c>
      <c r="K309" s="27">
        <f t="shared" si="28"/>
        <v>877.184632393817</v>
      </c>
      <c r="L309" s="28">
        <f t="shared" si="29"/>
        <v>886.573182393817</v>
      </c>
      <c r="M309" s="29">
        <v>17.8</v>
      </c>
      <c r="N309" s="29">
        <v>63.3</v>
      </c>
      <c r="O309" s="30">
        <v>0.622</v>
      </c>
      <c r="P309">
        <f t="shared" si="33"/>
        <v>53.2</v>
      </c>
      <c r="Q309" s="30">
        <v>3.143</v>
      </c>
      <c r="R309" s="24">
        <v>101.609</v>
      </c>
      <c r="S309" s="24">
        <f t="shared" si="27"/>
        <v>93.53116666666666</v>
      </c>
      <c r="T309" s="31">
        <v>12.857</v>
      </c>
      <c r="U309" s="28">
        <v>886.573182393817</v>
      </c>
    </row>
    <row r="310" spans="1:21" ht="12.75">
      <c r="A310" s="1">
        <v>36335</v>
      </c>
      <c r="B310" s="24">
        <v>175</v>
      </c>
      <c r="C310" s="2">
        <v>0.677314818</v>
      </c>
      <c r="D310" s="23">
        <v>0.677314818</v>
      </c>
      <c r="E310" s="4">
        <v>3002</v>
      </c>
      <c r="F310" s="25">
        <v>0</v>
      </c>
      <c r="G310" s="26">
        <v>959.3</v>
      </c>
      <c r="H310" s="29">
        <f t="shared" si="30"/>
        <v>915.3</v>
      </c>
      <c r="I310" s="27">
        <f t="shared" si="31"/>
        <v>844.2327181842746</v>
      </c>
      <c r="J310" s="27">
        <f t="shared" si="32"/>
        <v>890.5165181842747</v>
      </c>
      <c r="K310" s="27">
        <f t="shared" si="28"/>
        <v>871.7394181842747</v>
      </c>
      <c r="L310" s="28">
        <f t="shared" si="29"/>
        <v>881.1279681842747</v>
      </c>
      <c r="M310" s="29">
        <v>18.1</v>
      </c>
      <c r="N310" s="29">
        <v>63.1</v>
      </c>
      <c r="O310" s="30">
        <v>0.627</v>
      </c>
      <c r="P310">
        <f t="shared" si="33"/>
        <v>53.7</v>
      </c>
      <c r="Q310" s="30">
        <v>3.026</v>
      </c>
      <c r="R310" s="24">
        <v>81.09</v>
      </c>
      <c r="S310" s="24">
        <f t="shared" si="27"/>
        <v>93.9755</v>
      </c>
      <c r="T310" s="31">
        <v>13.019</v>
      </c>
      <c r="U310" s="28">
        <v>881.1279681842747</v>
      </c>
    </row>
    <row r="311" spans="1:21" ht="12.75">
      <c r="A311" s="1">
        <v>36335</v>
      </c>
      <c r="B311" s="24">
        <v>175</v>
      </c>
      <c r="C311" s="2">
        <v>0.67743057</v>
      </c>
      <c r="D311" s="23">
        <v>0.67743057</v>
      </c>
      <c r="E311" s="4">
        <v>3012</v>
      </c>
      <c r="F311" s="25">
        <v>0</v>
      </c>
      <c r="G311" s="26">
        <v>961.3</v>
      </c>
      <c r="H311" s="29">
        <f t="shared" si="30"/>
        <v>917.3</v>
      </c>
      <c r="I311" s="27">
        <f t="shared" si="31"/>
        <v>826.1077489192561</v>
      </c>
      <c r="J311" s="27">
        <f t="shared" si="32"/>
        <v>872.3915489192561</v>
      </c>
      <c r="K311" s="27">
        <f t="shared" si="28"/>
        <v>853.6144489192561</v>
      </c>
      <c r="L311" s="28">
        <f t="shared" si="29"/>
        <v>863.0029989192561</v>
      </c>
      <c r="M311" s="29">
        <v>18.1</v>
      </c>
      <c r="N311" s="29">
        <v>65.6</v>
      </c>
      <c r="O311" s="30">
        <v>0.603</v>
      </c>
      <c r="P311">
        <f t="shared" si="33"/>
        <v>51.3</v>
      </c>
      <c r="Q311" s="30">
        <v>3.004</v>
      </c>
      <c r="R311" s="24">
        <v>81.527</v>
      </c>
      <c r="S311" s="24">
        <f t="shared" si="27"/>
        <v>97.91983333333333</v>
      </c>
      <c r="T311" s="31">
        <v>13.053</v>
      </c>
      <c r="U311" s="28">
        <v>863.0029989192561</v>
      </c>
    </row>
    <row r="312" spans="1:21" ht="12.75">
      <c r="A312" s="1">
        <v>36335</v>
      </c>
      <c r="B312" s="24">
        <v>175</v>
      </c>
      <c r="C312" s="2">
        <v>0.677546322</v>
      </c>
      <c r="D312" s="23">
        <v>0.677546322</v>
      </c>
      <c r="E312" s="4">
        <v>3022</v>
      </c>
      <c r="F312" s="25">
        <v>0</v>
      </c>
      <c r="G312" s="26">
        <v>963</v>
      </c>
      <c r="H312" s="29">
        <f t="shared" si="30"/>
        <v>919</v>
      </c>
      <c r="I312" s="27">
        <f t="shared" si="31"/>
        <v>810.7325690844204</v>
      </c>
      <c r="J312" s="27">
        <f t="shared" si="32"/>
        <v>857.0163690844205</v>
      </c>
      <c r="K312" s="27">
        <f t="shared" si="28"/>
        <v>838.2392690844205</v>
      </c>
      <c r="L312" s="28">
        <f t="shared" si="29"/>
        <v>847.6278190844205</v>
      </c>
      <c r="M312" s="29">
        <v>18</v>
      </c>
      <c r="N312" s="29">
        <v>69.5</v>
      </c>
      <c r="O312" s="30">
        <v>0.63</v>
      </c>
      <c r="P312">
        <f t="shared" si="33"/>
        <v>54</v>
      </c>
      <c r="Q312" s="30">
        <v>3.353</v>
      </c>
      <c r="R312" s="24">
        <v>165.92</v>
      </c>
      <c r="S312" s="24">
        <f t="shared" si="27"/>
        <v>108.84949999999999</v>
      </c>
      <c r="T312" s="31">
        <v>13.02</v>
      </c>
      <c r="U312" s="28">
        <v>847.6278190844205</v>
      </c>
    </row>
    <row r="313" spans="1:21" ht="12.75">
      <c r="A313" s="1">
        <v>36335</v>
      </c>
      <c r="B313" s="24">
        <v>175</v>
      </c>
      <c r="C313" s="2">
        <v>0.677662015</v>
      </c>
      <c r="D313" s="23">
        <v>0.677662015</v>
      </c>
      <c r="E313" s="4">
        <v>3032</v>
      </c>
      <c r="F313" s="25">
        <v>0</v>
      </c>
      <c r="G313" s="26">
        <v>964.5</v>
      </c>
      <c r="H313" s="29">
        <f t="shared" si="30"/>
        <v>920.5</v>
      </c>
      <c r="I313" s="27">
        <f t="shared" si="31"/>
        <v>797.1898348427036</v>
      </c>
      <c r="J313" s="27">
        <f t="shared" si="32"/>
        <v>843.4736348427036</v>
      </c>
      <c r="K313" s="27">
        <f t="shared" si="28"/>
        <v>824.6965348427036</v>
      </c>
      <c r="L313" s="28">
        <f t="shared" si="29"/>
        <v>834.0850848427036</v>
      </c>
      <c r="M313" s="29">
        <v>17.9</v>
      </c>
      <c r="N313" s="29">
        <v>72</v>
      </c>
      <c r="O313" s="30">
        <v>0.601</v>
      </c>
      <c r="P313">
        <f t="shared" si="33"/>
        <v>51.099999999999994</v>
      </c>
      <c r="Q313" s="30">
        <v>2.878</v>
      </c>
      <c r="R313" s="24">
        <v>61.401</v>
      </c>
      <c r="S313" s="24">
        <f t="shared" si="27"/>
        <v>105.78649999999999</v>
      </c>
      <c r="T313" s="31">
        <v>12.925</v>
      </c>
      <c r="U313" s="28">
        <v>834.0850848427036</v>
      </c>
    </row>
    <row r="314" spans="1:21" ht="12.75">
      <c r="A314" s="1">
        <v>36335</v>
      </c>
      <c r="B314" s="24">
        <v>175</v>
      </c>
      <c r="C314" s="2">
        <v>0.677777767</v>
      </c>
      <c r="D314" s="23">
        <v>0.677777767</v>
      </c>
      <c r="E314" s="4">
        <v>3042</v>
      </c>
      <c r="F314" s="25">
        <v>0</v>
      </c>
      <c r="G314" s="26">
        <v>966.6</v>
      </c>
      <c r="H314" s="29">
        <f t="shared" si="30"/>
        <v>922.6</v>
      </c>
      <c r="I314" s="27">
        <f t="shared" si="31"/>
        <v>778.267035833073</v>
      </c>
      <c r="J314" s="27">
        <f t="shared" si="32"/>
        <v>824.550835833073</v>
      </c>
      <c r="K314" s="27">
        <f t="shared" si="28"/>
        <v>805.773735833073</v>
      </c>
      <c r="L314" s="28">
        <f t="shared" si="29"/>
        <v>815.162285833073</v>
      </c>
      <c r="M314" s="29">
        <v>18.3</v>
      </c>
      <c r="N314" s="29">
        <v>73</v>
      </c>
      <c r="O314" s="30">
        <v>0.657</v>
      </c>
      <c r="P314">
        <f t="shared" si="33"/>
        <v>56.7</v>
      </c>
      <c r="Q314" s="30">
        <v>3.284</v>
      </c>
      <c r="R314" s="24">
        <v>145.838</v>
      </c>
      <c r="S314" s="24">
        <f t="shared" si="27"/>
        <v>106.23083333333334</v>
      </c>
      <c r="T314" s="31">
        <v>12.554</v>
      </c>
      <c r="U314" s="28">
        <v>815.162285833073</v>
      </c>
    </row>
    <row r="315" spans="1:21" ht="12.75">
      <c r="A315" s="1">
        <v>36335</v>
      </c>
      <c r="B315" s="24">
        <v>175</v>
      </c>
      <c r="C315" s="2">
        <v>0.677893519</v>
      </c>
      <c r="D315" s="23">
        <v>0.677893519</v>
      </c>
      <c r="E315" s="4">
        <v>3052</v>
      </c>
      <c r="F315" s="25">
        <v>0</v>
      </c>
      <c r="G315" s="26">
        <v>967.4</v>
      </c>
      <c r="H315" s="29">
        <f t="shared" si="30"/>
        <v>923.4</v>
      </c>
      <c r="I315" s="27">
        <f t="shared" si="31"/>
        <v>771.0696777469603</v>
      </c>
      <c r="J315" s="27">
        <f t="shared" si="32"/>
        <v>817.3534777469604</v>
      </c>
      <c r="K315" s="27">
        <f t="shared" si="28"/>
        <v>798.5763777469604</v>
      </c>
      <c r="L315" s="28">
        <f t="shared" si="29"/>
        <v>807.9649277469604</v>
      </c>
      <c r="M315" s="29">
        <v>18.3</v>
      </c>
      <c r="N315" s="29">
        <v>71.6</v>
      </c>
      <c r="O315" s="30">
        <v>0.621</v>
      </c>
      <c r="P315">
        <f t="shared" si="33"/>
        <v>53.1</v>
      </c>
      <c r="Q315" s="30">
        <v>2.982</v>
      </c>
      <c r="R315" s="24">
        <v>83.275</v>
      </c>
      <c r="S315" s="24">
        <f t="shared" si="27"/>
        <v>103.17516666666667</v>
      </c>
      <c r="T315" s="31">
        <v>12.109</v>
      </c>
      <c r="U315" s="28">
        <v>807.9649277469604</v>
      </c>
    </row>
    <row r="316" spans="1:21" ht="12.75">
      <c r="A316" s="1">
        <v>36335</v>
      </c>
      <c r="B316" s="24">
        <v>175</v>
      </c>
      <c r="C316" s="2">
        <v>0.678009272</v>
      </c>
      <c r="D316" s="23">
        <v>0.678009272</v>
      </c>
      <c r="E316" s="4">
        <v>3062</v>
      </c>
      <c r="F316" s="25">
        <v>0</v>
      </c>
      <c r="G316" s="26">
        <v>970.1</v>
      </c>
      <c r="H316" s="29">
        <f t="shared" si="30"/>
        <v>926.1</v>
      </c>
      <c r="I316" s="27">
        <f t="shared" si="31"/>
        <v>746.8245470285311</v>
      </c>
      <c r="J316" s="27">
        <f t="shared" si="32"/>
        <v>793.1083470285312</v>
      </c>
      <c r="K316" s="27">
        <f t="shared" si="28"/>
        <v>774.3312470285312</v>
      </c>
      <c r="L316" s="28">
        <f t="shared" si="29"/>
        <v>783.7197970285312</v>
      </c>
      <c r="M316" s="29">
        <v>19.1</v>
      </c>
      <c r="N316" s="29">
        <v>63.4</v>
      </c>
      <c r="O316" s="30">
        <v>0.65</v>
      </c>
      <c r="P316">
        <f t="shared" si="33"/>
        <v>56</v>
      </c>
      <c r="Q316" s="30">
        <v>3.046</v>
      </c>
      <c r="R316" s="24">
        <v>83.668</v>
      </c>
      <c r="S316" s="24">
        <f t="shared" si="27"/>
        <v>103.60483333333333</v>
      </c>
      <c r="T316" s="31">
        <v>11.903</v>
      </c>
      <c r="U316" s="28">
        <v>783.7197970285312</v>
      </c>
    </row>
    <row r="317" spans="1:21" ht="12.75">
      <c r="A317" s="1">
        <v>36335</v>
      </c>
      <c r="B317" s="24">
        <v>175</v>
      </c>
      <c r="C317" s="2">
        <v>0.678125024</v>
      </c>
      <c r="D317" s="23">
        <v>0.678125024</v>
      </c>
      <c r="E317" s="4">
        <v>3072</v>
      </c>
      <c r="F317" s="25">
        <v>0</v>
      </c>
      <c r="G317" s="26">
        <v>970.5</v>
      </c>
      <c r="H317" s="29">
        <f t="shared" si="30"/>
        <v>926.5</v>
      </c>
      <c r="I317" s="27">
        <f t="shared" si="31"/>
        <v>743.2386886668608</v>
      </c>
      <c r="J317" s="27">
        <f t="shared" si="32"/>
        <v>789.5224886668608</v>
      </c>
      <c r="K317" s="27">
        <f t="shared" si="28"/>
        <v>770.7453886668608</v>
      </c>
      <c r="L317" s="28">
        <f t="shared" si="29"/>
        <v>780.1339386668608</v>
      </c>
      <c r="M317" s="29">
        <v>18.7</v>
      </c>
      <c r="N317" s="29">
        <v>66.3</v>
      </c>
      <c r="O317" s="30">
        <v>0.643</v>
      </c>
      <c r="P317">
        <f t="shared" si="33"/>
        <v>55.3</v>
      </c>
      <c r="Q317" s="30">
        <v>3.184</v>
      </c>
      <c r="R317" s="24">
        <v>126.148</v>
      </c>
      <c r="S317" s="24">
        <f t="shared" si="27"/>
        <v>111.04166666666667</v>
      </c>
      <c r="T317" s="31">
        <v>12.021</v>
      </c>
      <c r="U317" s="28">
        <v>780.1339386668608</v>
      </c>
    </row>
    <row r="318" spans="1:21" ht="12.75">
      <c r="A318" s="1">
        <v>36335</v>
      </c>
      <c r="B318" s="24">
        <v>175</v>
      </c>
      <c r="C318" s="2">
        <v>0.678240716</v>
      </c>
      <c r="D318" s="23">
        <v>0.678240716</v>
      </c>
      <c r="E318" s="4">
        <v>3082</v>
      </c>
      <c r="F318" s="25">
        <v>0</v>
      </c>
      <c r="G318" s="26">
        <v>971.9</v>
      </c>
      <c r="H318" s="29">
        <f t="shared" si="30"/>
        <v>927.9</v>
      </c>
      <c r="I318" s="27">
        <f t="shared" si="31"/>
        <v>730.7003645409758</v>
      </c>
      <c r="J318" s="27">
        <f t="shared" si="32"/>
        <v>776.9841645409758</v>
      </c>
      <c r="K318" s="27">
        <f t="shared" si="28"/>
        <v>758.2070645409758</v>
      </c>
      <c r="L318" s="28">
        <f t="shared" si="29"/>
        <v>767.5956145409758</v>
      </c>
      <c r="M318" s="29">
        <v>18.7</v>
      </c>
      <c r="N318" s="29">
        <v>69.8</v>
      </c>
      <c r="O318" s="30">
        <v>0.684</v>
      </c>
      <c r="P318">
        <f t="shared" si="33"/>
        <v>59.400000000000006</v>
      </c>
      <c r="Q318" s="30">
        <v>2.946</v>
      </c>
      <c r="R318" s="24">
        <v>63.585</v>
      </c>
      <c r="S318" s="24">
        <f t="shared" si="27"/>
        <v>93.98583333333335</v>
      </c>
      <c r="T318" s="31">
        <v>12.438</v>
      </c>
      <c r="U318" s="28">
        <v>767.5956145409758</v>
      </c>
    </row>
    <row r="319" spans="1:21" ht="12.75">
      <c r="A319" s="1">
        <v>36335</v>
      </c>
      <c r="B319" s="24">
        <v>175</v>
      </c>
      <c r="C319" s="2">
        <v>0.678356469</v>
      </c>
      <c r="D319" s="23">
        <v>0.678356469</v>
      </c>
      <c r="E319" s="4">
        <v>3092</v>
      </c>
      <c r="F319" s="25">
        <v>0</v>
      </c>
      <c r="G319" s="26">
        <v>974.2</v>
      </c>
      <c r="H319" s="29">
        <f t="shared" si="30"/>
        <v>930.2</v>
      </c>
      <c r="I319" s="27">
        <f t="shared" si="31"/>
        <v>710.1427003569207</v>
      </c>
      <c r="J319" s="27">
        <f t="shared" si="32"/>
        <v>756.4265003569208</v>
      </c>
      <c r="K319" s="27">
        <f t="shared" si="28"/>
        <v>737.6494003569208</v>
      </c>
      <c r="L319" s="28">
        <f t="shared" si="29"/>
        <v>747.0379503569208</v>
      </c>
      <c r="M319" s="29">
        <v>18.9</v>
      </c>
      <c r="N319" s="29">
        <v>69.4</v>
      </c>
      <c r="O319" s="30">
        <v>0.628</v>
      </c>
      <c r="P319">
        <f t="shared" si="33"/>
        <v>53.8</v>
      </c>
      <c r="Q319" s="30">
        <v>3.32</v>
      </c>
      <c r="R319" s="24">
        <v>147.979</v>
      </c>
      <c r="S319" s="24">
        <f t="shared" si="27"/>
        <v>108.4155</v>
      </c>
      <c r="T319" s="31">
        <v>12.883</v>
      </c>
      <c r="U319" s="28">
        <v>747.0379503569208</v>
      </c>
    </row>
    <row r="320" spans="1:21" ht="12.75">
      <c r="A320" s="1">
        <v>36335</v>
      </c>
      <c r="B320" s="24">
        <v>175</v>
      </c>
      <c r="C320" s="2">
        <v>0.678472221</v>
      </c>
      <c r="D320" s="23">
        <v>0.678472221</v>
      </c>
      <c r="E320" s="4">
        <v>3102</v>
      </c>
      <c r="F320" s="25">
        <v>0</v>
      </c>
      <c r="G320" s="26">
        <v>975.7</v>
      </c>
      <c r="H320" s="29">
        <f t="shared" si="30"/>
        <v>931.7</v>
      </c>
      <c r="I320" s="27">
        <f t="shared" si="31"/>
        <v>696.762895047517</v>
      </c>
      <c r="J320" s="27">
        <f t="shared" si="32"/>
        <v>743.046695047517</v>
      </c>
      <c r="K320" s="27">
        <f t="shared" si="28"/>
        <v>724.269595047517</v>
      </c>
      <c r="L320" s="28">
        <f t="shared" si="29"/>
        <v>733.658145047517</v>
      </c>
      <c r="M320" s="29">
        <v>19.4</v>
      </c>
      <c r="N320" s="29">
        <v>64.9</v>
      </c>
      <c r="O320" s="30">
        <v>0.637</v>
      </c>
      <c r="P320">
        <f t="shared" si="33"/>
        <v>54.7</v>
      </c>
      <c r="Q320" s="30">
        <v>3.235</v>
      </c>
      <c r="R320" s="24">
        <v>127.416</v>
      </c>
      <c r="S320" s="24">
        <f t="shared" si="27"/>
        <v>105.34516666666666</v>
      </c>
      <c r="T320" s="31">
        <v>13.033</v>
      </c>
      <c r="U320" s="28">
        <v>733.658145047517</v>
      </c>
    </row>
    <row r="321" spans="1:21" ht="12.75">
      <c r="A321" s="1">
        <v>36335</v>
      </c>
      <c r="B321" s="24">
        <v>175</v>
      </c>
      <c r="C321" s="2">
        <v>0.678587973</v>
      </c>
      <c r="D321" s="23">
        <v>0.678587973</v>
      </c>
      <c r="E321" s="4">
        <v>3112</v>
      </c>
      <c r="F321" s="25">
        <v>0</v>
      </c>
      <c r="G321" s="26">
        <v>976.6</v>
      </c>
      <c r="H321" s="29">
        <f t="shared" si="30"/>
        <v>932.6</v>
      </c>
      <c r="I321" s="27">
        <f t="shared" si="31"/>
        <v>688.74534764058</v>
      </c>
      <c r="J321" s="27">
        <f t="shared" si="32"/>
        <v>735.02914764058</v>
      </c>
      <c r="K321" s="27">
        <f t="shared" si="28"/>
        <v>716.25204764058</v>
      </c>
      <c r="L321" s="28">
        <f t="shared" si="29"/>
        <v>725.64059764058</v>
      </c>
      <c r="M321" s="29">
        <v>19.2</v>
      </c>
      <c r="N321" s="29">
        <v>65</v>
      </c>
      <c r="O321" s="30">
        <v>0.648</v>
      </c>
      <c r="P321">
        <f t="shared" si="33"/>
        <v>55.8</v>
      </c>
      <c r="Q321" s="30">
        <v>3.004</v>
      </c>
      <c r="R321" s="24">
        <v>85.896</v>
      </c>
      <c r="S321" s="24">
        <f t="shared" si="27"/>
        <v>105.782</v>
      </c>
      <c r="T321" s="31">
        <v>13.064</v>
      </c>
      <c r="U321" s="28">
        <v>725.64059764058</v>
      </c>
    </row>
    <row r="322" spans="1:21" ht="12.75">
      <c r="A322" s="1">
        <v>36335</v>
      </c>
      <c r="B322" s="24">
        <v>175</v>
      </c>
      <c r="C322" s="2">
        <v>0.678703725</v>
      </c>
      <c r="D322" s="23">
        <v>0.678703725</v>
      </c>
      <c r="E322" s="4">
        <v>3122</v>
      </c>
      <c r="F322" s="25">
        <v>0</v>
      </c>
      <c r="G322" s="26">
        <v>978.7</v>
      </c>
      <c r="H322" s="29">
        <f t="shared" si="30"/>
        <v>934.7</v>
      </c>
      <c r="I322" s="27">
        <f t="shared" si="31"/>
        <v>670.0677862064258</v>
      </c>
      <c r="J322" s="27">
        <f t="shared" si="32"/>
        <v>716.3515862064258</v>
      </c>
      <c r="K322" s="27">
        <f t="shared" si="28"/>
        <v>697.5744862064258</v>
      </c>
      <c r="L322" s="28">
        <f t="shared" si="29"/>
        <v>706.9630362064258</v>
      </c>
      <c r="M322" s="29">
        <v>19.2</v>
      </c>
      <c r="N322" s="29">
        <v>66.4</v>
      </c>
      <c r="O322" s="30">
        <v>0.676</v>
      </c>
      <c r="P322">
        <f t="shared" si="33"/>
        <v>58.60000000000001</v>
      </c>
      <c r="Q322" s="30">
        <v>3.56</v>
      </c>
      <c r="R322" s="24">
        <v>212.333</v>
      </c>
      <c r="S322" s="24">
        <f t="shared" si="27"/>
        <v>127.22616666666666</v>
      </c>
      <c r="T322" s="31">
        <v>13.025</v>
      </c>
      <c r="U322" s="28">
        <v>706.9630362064258</v>
      </c>
    </row>
    <row r="323" spans="1:21" ht="12.75">
      <c r="A323" s="1">
        <v>36335</v>
      </c>
      <c r="B323" s="24">
        <v>175</v>
      </c>
      <c r="C323" s="2">
        <v>0.678819418</v>
      </c>
      <c r="D323" s="23">
        <v>0.678819418</v>
      </c>
      <c r="E323" s="4">
        <v>3132</v>
      </c>
      <c r="F323" s="25">
        <v>0</v>
      </c>
      <c r="G323" s="26">
        <v>980.5</v>
      </c>
      <c r="H323" s="29">
        <f t="shared" si="30"/>
        <v>936.5</v>
      </c>
      <c r="I323" s="27">
        <f t="shared" si="31"/>
        <v>654.0918166895123</v>
      </c>
      <c r="J323" s="27">
        <f t="shared" si="32"/>
        <v>700.3756166895123</v>
      </c>
      <c r="K323" s="27">
        <f t="shared" si="28"/>
        <v>681.5985166895123</v>
      </c>
      <c r="L323" s="28">
        <f t="shared" si="29"/>
        <v>690.9870666895123</v>
      </c>
      <c r="M323" s="29">
        <v>19.4</v>
      </c>
      <c r="N323" s="29">
        <v>66.7</v>
      </c>
      <c r="O323" s="30">
        <v>0.646</v>
      </c>
      <c r="P323">
        <f t="shared" si="33"/>
        <v>55.60000000000001</v>
      </c>
      <c r="Q323" s="30">
        <v>3.256</v>
      </c>
      <c r="R323" s="24">
        <v>149.726</v>
      </c>
      <c r="S323" s="24">
        <f t="shared" si="27"/>
        <v>131.15583333333333</v>
      </c>
      <c r="T323" s="31">
        <v>12.836</v>
      </c>
      <c r="U323" s="28">
        <v>690.9870666895123</v>
      </c>
    </row>
    <row r="324" spans="1:21" ht="12.75">
      <c r="A324" s="1">
        <v>36335</v>
      </c>
      <c r="B324" s="24">
        <v>175</v>
      </c>
      <c r="C324" s="2">
        <v>0.67893517</v>
      </c>
      <c r="D324" s="23">
        <v>0.67893517</v>
      </c>
      <c r="E324" s="4">
        <v>3142</v>
      </c>
      <c r="F324" s="25">
        <v>0</v>
      </c>
      <c r="G324" s="26">
        <v>981.6</v>
      </c>
      <c r="H324" s="29">
        <f t="shared" si="30"/>
        <v>937.6</v>
      </c>
      <c r="I324" s="27">
        <f t="shared" si="31"/>
        <v>644.3438335955968</v>
      </c>
      <c r="J324" s="27">
        <f t="shared" si="32"/>
        <v>690.6276335955969</v>
      </c>
      <c r="K324" s="27">
        <f t="shared" si="28"/>
        <v>671.8505335955969</v>
      </c>
      <c r="L324" s="28">
        <f t="shared" si="29"/>
        <v>681.2390835955969</v>
      </c>
      <c r="M324" s="29">
        <v>19.6</v>
      </c>
      <c r="N324" s="29">
        <v>69.9</v>
      </c>
      <c r="O324" s="30">
        <v>0.666</v>
      </c>
      <c r="P324">
        <f t="shared" si="33"/>
        <v>57.60000000000001</v>
      </c>
      <c r="Q324" s="30">
        <v>3.224</v>
      </c>
      <c r="R324" s="24">
        <v>129.163</v>
      </c>
      <c r="S324" s="24">
        <f t="shared" si="27"/>
        <v>142.0855</v>
      </c>
      <c r="T324" s="31">
        <v>12.411</v>
      </c>
      <c r="U324" s="28">
        <v>681.2390835955969</v>
      </c>
    </row>
    <row r="325" spans="1:21" ht="12.75">
      <c r="A325" s="1">
        <v>36335</v>
      </c>
      <c r="B325" s="24">
        <v>175</v>
      </c>
      <c r="C325" s="2">
        <v>0.679050922</v>
      </c>
      <c r="D325" s="23">
        <v>0.679050922</v>
      </c>
      <c r="E325" s="4">
        <v>3152</v>
      </c>
      <c r="F325" s="25">
        <v>0</v>
      </c>
      <c r="G325" s="26">
        <v>983.8</v>
      </c>
      <c r="H325" s="29">
        <f t="shared" si="30"/>
        <v>939.8</v>
      </c>
      <c r="I325" s="27">
        <f t="shared" si="31"/>
        <v>624.8821297705667</v>
      </c>
      <c r="J325" s="27">
        <f t="shared" si="32"/>
        <v>671.1659297705668</v>
      </c>
      <c r="K325" s="27">
        <f t="shared" si="28"/>
        <v>652.3888297705668</v>
      </c>
      <c r="L325" s="28">
        <f t="shared" si="29"/>
        <v>661.7773797705668</v>
      </c>
      <c r="M325" s="29">
        <v>19.7</v>
      </c>
      <c r="N325" s="29">
        <v>70</v>
      </c>
      <c r="O325" s="30">
        <v>0.639</v>
      </c>
      <c r="P325">
        <f t="shared" si="33"/>
        <v>54.9</v>
      </c>
      <c r="Q325" s="30">
        <v>3.005</v>
      </c>
      <c r="R325" s="24">
        <v>87.644</v>
      </c>
      <c r="S325" s="24">
        <f t="shared" si="27"/>
        <v>132.02966666666666</v>
      </c>
      <c r="T325" s="31">
        <v>12.001</v>
      </c>
      <c r="U325" s="28">
        <v>661.7773797705668</v>
      </c>
    </row>
    <row r="326" spans="1:21" ht="12.75">
      <c r="A326" s="1">
        <v>36335</v>
      </c>
      <c r="B326" s="24">
        <v>175</v>
      </c>
      <c r="C326" s="2">
        <v>0.679166675</v>
      </c>
      <c r="D326" s="23">
        <v>0.679166675</v>
      </c>
      <c r="E326" s="4">
        <v>3162</v>
      </c>
      <c r="F326" s="25">
        <v>0</v>
      </c>
      <c r="G326" s="26">
        <v>986.1</v>
      </c>
      <c r="H326" s="29">
        <f t="shared" si="30"/>
        <v>942.1</v>
      </c>
      <c r="I326" s="27">
        <f t="shared" si="31"/>
        <v>604.5844543733318</v>
      </c>
      <c r="J326" s="27">
        <f t="shared" si="32"/>
        <v>650.8682543733319</v>
      </c>
      <c r="K326" s="27">
        <f t="shared" si="28"/>
        <v>632.0911543733318</v>
      </c>
      <c r="L326" s="28">
        <f t="shared" si="29"/>
        <v>641.4797043733319</v>
      </c>
      <c r="M326" s="29">
        <v>19.9</v>
      </c>
      <c r="N326" s="29">
        <v>70.7</v>
      </c>
      <c r="O326" s="30">
        <v>0.667</v>
      </c>
      <c r="P326">
        <f t="shared" si="33"/>
        <v>57.7</v>
      </c>
      <c r="Q326" s="30">
        <v>2.984</v>
      </c>
      <c r="R326" s="24">
        <v>88.081</v>
      </c>
      <c r="S326" s="24">
        <f aca="true" t="shared" si="34" ref="S326:S354">AVERAGE(R321:R326)</f>
        <v>125.47383333333333</v>
      </c>
      <c r="T326" s="31">
        <v>11.861</v>
      </c>
      <c r="U326" s="28">
        <v>641.4797043733319</v>
      </c>
    </row>
    <row r="327" spans="1:21" ht="12.75">
      <c r="A327" s="1">
        <v>36335</v>
      </c>
      <c r="B327" s="24">
        <v>175</v>
      </c>
      <c r="C327" s="2">
        <v>0.679282427</v>
      </c>
      <c r="D327" s="23">
        <v>0.679282427</v>
      </c>
      <c r="E327" s="4">
        <v>3172</v>
      </c>
      <c r="F327" s="25">
        <v>0</v>
      </c>
      <c r="G327" s="26">
        <v>985.7</v>
      </c>
      <c r="H327" s="29">
        <f t="shared" si="30"/>
        <v>941.7</v>
      </c>
      <c r="I327" s="27">
        <f t="shared" si="31"/>
        <v>608.1109227868789</v>
      </c>
      <c r="J327" s="27">
        <f t="shared" si="32"/>
        <v>654.3947227868789</v>
      </c>
      <c r="K327" s="27">
        <f t="shared" si="28"/>
        <v>635.6176227868789</v>
      </c>
      <c r="L327" s="28">
        <f t="shared" si="29"/>
        <v>645.0061727868789</v>
      </c>
      <c r="M327" s="29">
        <v>20</v>
      </c>
      <c r="N327" s="29">
        <v>70.8</v>
      </c>
      <c r="O327" s="30">
        <v>0.644</v>
      </c>
      <c r="P327">
        <f t="shared" si="33"/>
        <v>55.400000000000006</v>
      </c>
      <c r="Q327" s="30">
        <v>3.459</v>
      </c>
      <c r="R327" s="24">
        <v>193.474</v>
      </c>
      <c r="S327" s="24">
        <f t="shared" si="34"/>
        <v>143.4035</v>
      </c>
      <c r="T327" s="31">
        <v>12.056</v>
      </c>
      <c r="U327" s="28">
        <v>645.0061727868789</v>
      </c>
    </row>
    <row r="328" spans="1:21" ht="12.75">
      <c r="A328" s="1">
        <v>36335</v>
      </c>
      <c r="B328" s="24">
        <v>175</v>
      </c>
      <c r="C328" s="2">
        <v>0.679398119</v>
      </c>
      <c r="D328" s="23">
        <v>0.679398119</v>
      </c>
      <c r="E328" s="4">
        <v>3182</v>
      </c>
      <c r="F328" s="25">
        <v>0</v>
      </c>
      <c r="G328" s="26">
        <v>985.6</v>
      </c>
      <c r="H328" s="29">
        <f t="shared" si="30"/>
        <v>941.6</v>
      </c>
      <c r="I328" s="27">
        <f t="shared" si="31"/>
        <v>608.9927739396221</v>
      </c>
      <c r="J328" s="27">
        <f t="shared" si="32"/>
        <v>655.2765739396222</v>
      </c>
      <c r="K328" s="27">
        <f t="shared" si="28"/>
        <v>636.4994739396221</v>
      </c>
      <c r="L328" s="28">
        <f t="shared" si="29"/>
        <v>645.8880239396221</v>
      </c>
      <c r="M328" s="29">
        <v>20</v>
      </c>
      <c r="N328" s="29">
        <v>67.5</v>
      </c>
      <c r="O328" s="30">
        <v>0.678</v>
      </c>
      <c r="P328">
        <f t="shared" si="33"/>
        <v>58.80000000000001</v>
      </c>
      <c r="Q328" s="30">
        <v>3.594</v>
      </c>
      <c r="R328" s="24">
        <v>214.911</v>
      </c>
      <c r="S328" s="24">
        <f t="shared" si="34"/>
        <v>143.83316666666667</v>
      </c>
      <c r="T328" s="31">
        <v>12.58</v>
      </c>
      <c r="U328" s="28">
        <v>645.8880239396221</v>
      </c>
    </row>
    <row r="329" spans="1:21" ht="12.75">
      <c r="A329" s="1">
        <v>36335</v>
      </c>
      <c r="B329" s="24">
        <v>175</v>
      </c>
      <c r="C329" s="2">
        <v>0.679513872</v>
      </c>
      <c r="D329" s="23">
        <v>0.679513872</v>
      </c>
      <c r="E329" s="4">
        <v>3192</v>
      </c>
      <c r="F329" s="25">
        <v>0</v>
      </c>
      <c r="G329" s="26">
        <v>988.3</v>
      </c>
      <c r="H329" s="29">
        <f t="shared" si="30"/>
        <v>944.3</v>
      </c>
      <c r="I329" s="27">
        <f t="shared" si="31"/>
        <v>585.2156022730817</v>
      </c>
      <c r="J329" s="27">
        <f t="shared" si="32"/>
        <v>631.4994022730817</v>
      </c>
      <c r="K329" s="27">
        <f aca="true" t="shared" si="35" ref="K329:K392">(I329+27.5067)</f>
        <v>612.7223022730817</v>
      </c>
      <c r="L329" s="28">
        <f aca="true" t="shared" si="36" ref="L329:L392">AVERAGE(J329:K329)</f>
        <v>622.1108522730817</v>
      </c>
      <c r="M329" s="29">
        <v>20.2</v>
      </c>
      <c r="N329" s="29">
        <v>65.6</v>
      </c>
      <c r="O329" s="30">
        <v>0.628</v>
      </c>
      <c r="P329">
        <f t="shared" si="33"/>
        <v>53.8</v>
      </c>
      <c r="Q329" s="30">
        <v>2.646</v>
      </c>
      <c r="R329" s="24">
        <v>5.392</v>
      </c>
      <c r="S329" s="24">
        <f t="shared" si="34"/>
        <v>119.77750000000002</v>
      </c>
      <c r="T329" s="31">
        <v>12.921</v>
      </c>
      <c r="U329" s="28">
        <v>622.1108522730817</v>
      </c>
    </row>
    <row r="330" spans="1:21" ht="12.75">
      <c r="A330" s="1">
        <v>36335</v>
      </c>
      <c r="B330" s="24">
        <v>175</v>
      </c>
      <c r="C330" s="2">
        <v>0.679629624</v>
      </c>
      <c r="D330" s="23">
        <v>0.679629624</v>
      </c>
      <c r="E330" s="4">
        <v>3202</v>
      </c>
      <c r="F330" s="25">
        <v>0</v>
      </c>
      <c r="G330" s="26">
        <v>990.4</v>
      </c>
      <c r="H330" s="29">
        <f aca="true" t="shared" si="37" ref="H330:H393">(G330-44)</f>
        <v>946.4</v>
      </c>
      <c r="I330" s="27">
        <f aca="true" t="shared" si="38" ref="I330:I393">(8303.951372*LN(1013.25/H330))</f>
        <v>566.7692014139866</v>
      </c>
      <c r="J330" s="27">
        <f aca="true" t="shared" si="39" ref="J330:J393">(I330+46.2838)</f>
        <v>613.0530014139866</v>
      </c>
      <c r="K330" s="27">
        <f t="shared" si="35"/>
        <v>594.2759014139866</v>
      </c>
      <c r="L330" s="28">
        <f t="shared" si="36"/>
        <v>603.6644514139866</v>
      </c>
      <c r="M330" s="29">
        <v>20.3</v>
      </c>
      <c r="N330" s="29">
        <v>63</v>
      </c>
      <c r="O330" s="30">
        <v>0.666</v>
      </c>
      <c r="P330">
        <f aca="true" t="shared" si="40" ref="P330:P393">((O330*100)-9)</f>
        <v>57.60000000000001</v>
      </c>
      <c r="Q330" s="30">
        <v>3.805</v>
      </c>
      <c r="R330" s="24">
        <v>257.829</v>
      </c>
      <c r="S330" s="24">
        <f t="shared" si="34"/>
        <v>141.22183333333336</v>
      </c>
      <c r="T330" s="31">
        <v>13.06</v>
      </c>
      <c r="U330" s="28">
        <v>603.6644514139866</v>
      </c>
    </row>
    <row r="331" spans="1:21" ht="12.75">
      <c r="A331" s="1">
        <v>36335</v>
      </c>
      <c r="B331" s="24">
        <v>175</v>
      </c>
      <c r="C331" s="2">
        <v>0.679745376</v>
      </c>
      <c r="D331" s="23">
        <v>0.679745376</v>
      </c>
      <c r="E331" s="4">
        <v>3212</v>
      </c>
      <c r="F331" s="25">
        <v>0</v>
      </c>
      <c r="G331" s="26">
        <v>991.8</v>
      </c>
      <c r="H331" s="29">
        <f t="shared" si="37"/>
        <v>947.8</v>
      </c>
      <c r="I331" s="27">
        <f t="shared" si="38"/>
        <v>554.494326492986</v>
      </c>
      <c r="J331" s="27">
        <f t="shared" si="39"/>
        <v>600.7781264929861</v>
      </c>
      <c r="K331" s="27">
        <f t="shared" si="35"/>
        <v>582.001026492986</v>
      </c>
      <c r="L331" s="28">
        <f t="shared" si="36"/>
        <v>591.3895764929861</v>
      </c>
      <c r="M331" s="29">
        <v>20.4</v>
      </c>
      <c r="N331" s="29">
        <v>65.2</v>
      </c>
      <c r="O331" s="30">
        <v>0.649</v>
      </c>
      <c r="P331">
        <f t="shared" si="40"/>
        <v>55.900000000000006</v>
      </c>
      <c r="Q331" s="30">
        <v>3.116</v>
      </c>
      <c r="R331" s="24">
        <v>111.222</v>
      </c>
      <c r="S331" s="24">
        <f t="shared" si="34"/>
        <v>145.1515</v>
      </c>
      <c r="T331" s="31">
        <v>13.052</v>
      </c>
      <c r="U331" s="28">
        <v>591.3895764929861</v>
      </c>
    </row>
    <row r="332" spans="1:21" ht="12.75">
      <c r="A332" s="1">
        <v>36335</v>
      </c>
      <c r="B332" s="24">
        <v>175</v>
      </c>
      <c r="C332" s="2">
        <v>0.679861128</v>
      </c>
      <c r="D332" s="23">
        <v>0.679861128</v>
      </c>
      <c r="E332" s="4">
        <v>3222</v>
      </c>
      <c r="F332" s="25">
        <v>0</v>
      </c>
      <c r="G332" s="26">
        <v>991.9</v>
      </c>
      <c r="H332" s="29">
        <f t="shared" si="37"/>
        <v>947.9</v>
      </c>
      <c r="I332" s="27">
        <f t="shared" si="38"/>
        <v>553.6182436339145</v>
      </c>
      <c r="J332" s="27">
        <f t="shared" si="39"/>
        <v>599.9020436339146</v>
      </c>
      <c r="K332" s="27">
        <f t="shared" si="35"/>
        <v>581.1249436339145</v>
      </c>
      <c r="L332" s="28">
        <f t="shared" si="36"/>
        <v>590.5134936339145</v>
      </c>
      <c r="M332" s="29">
        <v>20.4</v>
      </c>
      <c r="N332" s="29">
        <v>65.8</v>
      </c>
      <c r="O332" s="30">
        <v>0.666</v>
      </c>
      <c r="P332">
        <f t="shared" si="40"/>
        <v>57.60000000000001</v>
      </c>
      <c r="Q332" s="30">
        <v>3.077</v>
      </c>
      <c r="R332" s="24">
        <v>111.659</v>
      </c>
      <c r="S332" s="24">
        <f t="shared" si="34"/>
        <v>149.08116666666666</v>
      </c>
      <c r="T332" s="31">
        <v>12.94</v>
      </c>
      <c r="U332" s="28">
        <v>590.5134936339145</v>
      </c>
    </row>
    <row r="333" spans="1:21" ht="12.75">
      <c r="A333" s="1">
        <v>36335</v>
      </c>
      <c r="B333" s="24">
        <v>175</v>
      </c>
      <c r="C333" s="2">
        <v>0.679976881</v>
      </c>
      <c r="D333" s="23">
        <v>0.679976881</v>
      </c>
      <c r="E333" s="4">
        <v>3232</v>
      </c>
      <c r="F333" s="25">
        <v>0</v>
      </c>
      <c r="G333" s="26">
        <v>994.8</v>
      </c>
      <c r="H333" s="29">
        <f t="shared" si="37"/>
        <v>950.8</v>
      </c>
      <c r="I333" s="27">
        <f t="shared" si="38"/>
        <v>528.2519638584702</v>
      </c>
      <c r="J333" s="27">
        <f t="shared" si="39"/>
        <v>574.5357638584702</v>
      </c>
      <c r="K333" s="27">
        <f t="shared" si="35"/>
        <v>555.7586638584702</v>
      </c>
      <c r="L333" s="28">
        <f t="shared" si="36"/>
        <v>565.1472138584702</v>
      </c>
      <c r="M333" s="29">
        <v>20.6</v>
      </c>
      <c r="N333" s="29">
        <v>65</v>
      </c>
      <c r="O333" s="30">
        <v>0.651</v>
      </c>
      <c r="P333">
        <f t="shared" si="40"/>
        <v>56.10000000000001</v>
      </c>
      <c r="Q333" s="30">
        <v>3.216</v>
      </c>
      <c r="R333" s="24">
        <v>133.14</v>
      </c>
      <c r="S333" s="24">
        <f t="shared" si="34"/>
        <v>139.0255</v>
      </c>
      <c r="T333" s="31">
        <v>12.737</v>
      </c>
      <c r="U333" s="28">
        <v>565.1472138584702</v>
      </c>
    </row>
    <row r="334" spans="1:21" ht="12.75">
      <c r="A334" s="1">
        <v>36335</v>
      </c>
      <c r="B334" s="24">
        <v>175</v>
      </c>
      <c r="C334" s="2">
        <v>0.680092573</v>
      </c>
      <c r="D334" s="23">
        <v>0.680092573</v>
      </c>
      <c r="E334" s="4">
        <v>3242</v>
      </c>
      <c r="F334" s="25">
        <v>0</v>
      </c>
      <c r="G334" s="26">
        <v>995.7</v>
      </c>
      <c r="H334" s="29">
        <f t="shared" si="37"/>
        <v>951.7</v>
      </c>
      <c r="I334" s="27">
        <f t="shared" si="38"/>
        <v>520.3953995564501</v>
      </c>
      <c r="J334" s="27">
        <f t="shared" si="39"/>
        <v>566.6791995564502</v>
      </c>
      <c r="K334" s="27">
        <f t="shared" si="35"/>
        <v>547.9020995564501</v>
      </c>
      <c r="L334" s="28">
        <f t="shared" si="36"/>
        <v>557.2906495564501</v>
      </c>
      <c r="M334" s="29">
        <v>20.7</v>
      </c>
      <c r="N334" s="29">
        <v>64.9</v>
      </c>
      <c r="O334" s="30">
        <v>0.669</v>
      </c>
      <c r="P334">
        <f t="shared" si="40"/>
        <v>57.900000000000006</v>
      </c>
      <c r="Q334" s="30">
        <v>3.254</v>
      </c>
      <c r="R334" s="24">
        <v>154.577</v>
      </c>
      <c r="S334" s="24">
        <f t="shared" si="34"/>
        <v>128.96983333333333</v>
      </c>
      <c r="T334" s="31">
        <v>12.331</v>
      </c>
      <c r="U334" s="28">
        <v>557.2906495564501</v>
      </c>
    </row>
    <row r="335" spans="1:21" ht="12.75">
      <c r="A335" s="1">
        <v>36335</v>
      </c>
      <c r="B335" s="24">
        <v>175</v>
      </c>
      <c r="C335" s="2">
        <v>0.680208325</v>
      </c>
      <c r="D335" s="23">
        <v>0.680208325</v>
      </c>
      <c r="E335" s="4">
        <v>3252</v>
      </c>
      <c r="F335" s="25">
        <v>0</v>
      </c>
      <c r="G335" s="26">
        <v>996.1</v>
      </c>
      <c r="H335" s="29">
        <f t="shared" si="37"/>
        <v>952.1</v>
      </c>
      <c r="I335" s="27">
        <f t="shared" si="38"/>
        <v>516.9059777708884</v>
      </c>
      <c r="J335" s="27">
        <f t="shared" si="39"/>
        <v>563.1897777708884</v>
      </c>
      <c r="K335" s="27">
        <f t="shared" si="35"/>
        <v>544.4126777708884</v>
      </c>
      <c r="L335" s="28">
        <f t="shared" si="36"/>
        <v>553.8012277708884</v>
      </c>
      <c r="M335" s="29">
        <v>20.7</v>
      </c>
      <c r="N335" s="29">
        <v>65.5</v>
      </c>
      <c r="O335" s="30">
        <v>0.639</v>
      </c>
      <c r="P335">
        <f t="shared" si="40"/>
        <v>54.9</v>
      </c>
      <c r="Q335" s="30">
        <v>3.264</v>
      </c>
      <c r="R335" s="24">
        <v>154.97</v>
      </c>
      <c r="S335" s="24">
        <f t="shared" si="34"/>
        <v>153.8995</v>
      </c>
      <c r="T335" s="31">
        <v>11.912</v>
      </c>
      <c r="U335" s="28">
        <v>553.8012277708884</v>
      </c>
    </row>
    <row r="336" spans="1:21" ht="12.75">
      <c r="A336" s="1">
        <v>36335</v>
      </c>
      <c r="B336" s="24">
        <v>175</v>
      </c>
      <c r="C336" s="2">
        <v>0.680324078</v>
      </c>
      <c r="D336" s="23">
        <v>0.680324078</v>
      </c>
      <c r="E336" s="4">
        <v>3262</v>
      </c>
      <c r="F336" s="25">
        <v>0</v>
      </c>
      <c r="G336" s="26">
        <v>994.5</v>
      </c>
      <c r="H336" s="29">
        <f t="shared" si="37"/>
        <v>950.5</v>
      </c>
      <c r="I336" s="27">
        <f t="shared" si="38"/>
        <v>530.8724713346965</v>
      </c>
      <c r="J336" s="27">
        <f t="shared" si="39"/>
        <v>577.1562713346965</v>
      </c>
      <c r="K336" s="27">
        <f t="shared" si="35"/>
        <v>558.3791713346965</v>
      </c>
      <c r="L336" s="28">
        <f t="shared" si="36"/>
        <v>567.7677213346965</v>
      </c>
      <c r="M336" s="29">
        <v>20.6</v>
      </c>
      <c r="N336" s="29">
        <v>66.4</v>
      </c>
      <c r="O336" s="30">
        <v>0.676</v>
      </c>
      <c r="P336">
        <f t="shared" si="40"/>
        <v>58.60000000000001</v>
      </c>
      <c r="Q336" s="30">
        <v>3.247</v>
      </c>
      <c r="R336" s="24">
        <v>134.407</v>
      </c>
      <c r="S336" s="24">
        <f t="shared" si="34"/>
        <v>133.32916666666668</v>
      </c>
      <c r="T336" s="31">
        <v>11.911</v>
      </c>
      <c r="U336" s="28">
        <v>567.7677213346965</v>
      </c>
    </row>
    <row r="337" spans="1:21" ht="12.75">
      <c r="A337" s="1">
        <v>36335</v>
      </c>
      <c r="B337" s="24">
        <v>175</v>
      </c>
      <c r="C337" s="2">
        <v>0.68043983</v>
      </c>
      <c r="D337" s="23">
        <v>0.68043983</v>
      </c>
      <c r="E337" s="4">
        <v>3272</v>
      </c>
      <c r="F337" s="25">
        <v>0</v>
      </c>
      <c r="G337" s="26">
        <v>997.5</v>
      </c>
      <c r="H337" s="29">
        <f t="shared" si="37"/>
        <v>953.5</v>
      </c>
      <c r="I337" s="27">
        <f t="shared" si="38"/>
        <v>504.7045356923544</v>
      </c>
      <c r="J337" s="27">
        <f t="shared" si="39"/>
        <v>550.9883356923544</v>
      </c>
      <c r="K337" s="27">
        <f t="shared" si="35"/>
        <v>532.2112356923544</v>
      </c>
      <c r="L337" s="28">
        <f t="shared" si="36"/>
        <v>541.5997856923544</v>
      </c>
      <c r="M337" s="29">
        <v>20.9</v>
      </c>
      <c r="N337" s="29">
        <v>66.9</v>
      </c>
      <c r="O337" s="30">
        <v>0.652</v>
      </c>
      <c r="P337">
        <f t="shared" si="40"/>
        <v>56.2</v>
      </c>
      <c r="Q337" s="30">
        <v>3.004</v>
      </c>
      <c r="R337" s="24">
        <v>92.887</v>
      </c>
      <c r="S337" s="24">
        <f t="shared" si="34"/>
        <v>130.27333333333334</v>
      </c>
      <c r="T337" s="31">
        <v>12.108</v>
      </c>
      <c r="U337" s="28">
        <v>541.5997856923544</v>
      </c>
    </row>
    <row r="338" spans="1:21" ht="12.75">
      <c r="A338" s="1">
        <v>36335</v>
      </c>
      <c r="B338" s="24">
        <v>175</v>
      </c>
      <c r="C338" s="2">
        <v>0.680555582</v>
      </c>
      <c r="D338" s="23">
        <v>0.680555582</v>
      </c>
      <c r="E338" s="4">
        <v>3282</v>
      </c>
      <c r="F338" s="25">
        <v>0</v>
      </c>
      <c r="G338" s="26">
        <v>999.5</v>
      </c>
      <c r="H338" s="29">
        <f t="shared" si="37"/>
        <v>955.5</v>
      </c>
      <c r="I338" s="27">
        <f t="shared" si="38"/>
        <v>487.30494551913415</v>
      </c>
      <c r="J338" s="27">
        <f t="shared" si="39"/>
        <v>533.5887455191341</v>
      </c>
      <c r="K338" s="27">
        <f t="shared" si="35"/>
        <v>514.8116455191341</v>
      </c>
      <c r="L338" s="28">
        <f t="shared" si="36"/>
        <v>524.2001955191341</v>
      </c>
      <c r="M338" s="29">
        <v>21</v>
      </c>
      <c r="N338" s="29">
        <v>66</v>
      </c>
      <c r="O338" s="30">
        <v>0.681</v>
      </c>
      <c r="P338">
        <f t="shared" si="40"/>
        <v>59.10000000000001</v>
      </c>
      <c r="Q338" s="30">
        <v>3.29</v>
      </c>
      <c r="R338" s="24">
        <v>156.324</v>
      </c>
      <c r="S338" s="24">
        <f t="shared" si="34"/>
        <v>137.7175</v>
      </c>
      <c r="T338" s="31">
        <v>12.623</v>
      </c>
      <c r="U338" s="28">
        <v>524.2001955191341</v>
      </c>
    </row>
    <row r="339" spans="1:21" ht="12.75">
      <c r="A339" s="1">
        <v>36335</v>
      </c>
      <c r="B339" s="24">
        <v>175</v>
      </c>
      <c r="C339" s="2">
        <v>0.680671275</v>
      </c>
      <c r="D339" s="23">
        <v>0.680671275</v>
      </c>
      <c r="E339" s="4">
        <v>3292</v>
      </c>
      <c r="F339" s="25">
        <v>0</v>
      </c>
      <c r="G339" s="26">
        <v>1002.4</v>
      </c>
      <c r="H339" s="29">
        <f t="shared" si="37"/>
        <v>958.4</v>
      </c>
      <c r="I339" s="27">
        <f t="shared" si="38"/>
        <v>462.1401224786847</v>
      </c>
      <c r="J339" s="27">
        <f t="shared" si="39"/>
        <v>508.4239224786847</v>
      </c>
      <c r="K339" s="27">
        <f t="shared" si="35"/>
        <v>489.6468224786847</v>
      </c>
      <c r="L339" s="28">
        <f t="shared" si="36"/>
        <v>499.03537247868474</v>
      </c>
      <c r="M339" s="29">
        <v>21.1</v>
      </c>
      <c r="N339" s="29">
        <v>67</v>
      </c>
      <c r="O339" s="30">
        <v>0.656</v>
      </c>
      <c r="P339">
        <f t="shared" si="40"/>
        <v>56.60000000000001</v>
      </c>
      <c r="Q339" s="30">
        <v>3.206</v>
      </c>
      <c r="R339" s="24">
        <v>135.718</v>
      </c>
      <c r="S339" s="24">
        <f t="shared" si="34"/>
        <v>138.1471666666667</v>
      </c>
      <c r="T339" s="31">
        <v>12.976</v>
      </c>
      <c r="U339" s="28">
        <v>499.03537247868474</v>
      </c>
    </row>
    <row r="340" spans="1:21" ht="12.75">
      <c r="A340" s="1">
        <v>36335</v>
      </c>
      <c r="B340" s="24">
        <v>175</v>
      </c>
      <c r="C340" s="2">
        <v>0.680787027</v>
      </c>
      <c r="D340" s="23">
        <v>0.680787027</v>
      </c>
      <c r="E340" s="4">
        <v>3302</v>
      </c>
      <c r="F340" s="25">
        <v>0</v>
      </c>
      <c r="G340" s="26">
        <v>1003</v>
      </c>
      <c r="H340" s="29">
        <f t="shared" si="37"/>
        <v>959</v>
      </c>
      <c r="I340" s="27">
        <f t="shared" si="38"/>
        <v>456.9431150876063</v>
      </c>
      <c r="J340" s="27">
        <f t="shared" si="39"/>
        <v>503.2269150876063</v>
      </c>
      <c r="K340" s="27">
        <f t="shared" si="35"/>
        <v>484.44981508760634</v>
      </c>
      <c r="L340" s="28">
        <f t="shared" si="36"/>
        <v>493.83836508760635</v>
      </c>
      <c r="M340" s="29">
        <v>21.2</v>
      </c>
      <c r="N340" s="29">
        <v>67.4</v>
      </c>
      <c r="O340" s="30">
        <v>0.677</v>
      </c>
      <c r="P340">
        <f t="shared" si="40"/>
        <v>58.7</v>
      </c>
      <c r="Q340" s="30">
        <v>3.245</v>
      </c>
      <c r="R340" s="24">
        <v>136.155</v>
      </c>
      <c r="S340" s="24">
        <f t="shared" si="34"/>
        <v>135.07683333333333</v>
      </c>
      <c r="T340" s="31">
        <v>13.038</v>
      </c>
      <c r="U340" s="28">
        <v>493.83836508760635</v>
      </c>
    </row>
    <row r="341" spans="1:21" ht="12.75">
      <c r="A341" s="1">
        <v>36335</v>
      </c>
      <c r="B341" s="24">
        <v>175</v>
      </c>
      <c r="C341" s="2">
        <v>0.680902779</v>
      </c>
      <c r="D341" s="23">
        <v>0.680902779</v>
      </c>
      <c r="E341" s="4">
        <v>3312</v>
      </c>
      <c r="F341" s="25">
        <v>0</v>
      </c>
      <c r="G341" s="26">
        <v>1006.7</v>
      </c>
      <c r="H341" s="29">
        <f t="shared" si="37"/>
        <v>962.7</v>
      </c>
      <c r="I341" s="27">
        <f t="shared" si="38"/>
        <v>424.9665755208471</v>
      </c>
      <c r="J341" s="27">
        <f t="shared" si="39"/>
        <v>471.25037552084706</v>
      </c>
      <c r="K341" s="27">
        <f t="shared" si="35"/>
        <v>452.4732755208471</v>
      </c>
      <c r="L341" s="28">
        <f t="shared" si="36"/>
        <v>461.8618255208471</v>
      </c>
      <c r="M341" s="29">
        <v>21.5</v>
      </c>
      <c r="N341" s="29">
        <v>64.2</v>
      </c>
      <c r="O341" s="30">
        <v>0.67</v>
      </c>
      <c r="P341">
        <f t="shared" si="40"/>
        <v>58</v>
      </c>
      <c r="Q341" s="30">
        <v>2.848</v>
      </c>
      <c r="R341" s="24">
        <v>52.635</v>
      </c>
      <c r="S341" s="24">
        <f t="shared" si="34"/>
        <v>118.021</v>
      </c>
      <c r="T341" s="31">
        <v>13.052</v>
      </c>
      <c r="U341" s="28">
        <v>461.8618255208471</v>
      </c>
    </row>
    <row r="342" spans="1:21" ht="12.75">
      <c r="A342" s="1">
        <v>36335</v>
      </c>
      <c r="B342" s="24">
        <v>175</v>
      </c>
      <c r="C342" s="2">
        <v>0.681018531</v>
      </c>
      <c r="D342" s="23">
        <v>0.681018531</v>
      </c>
      <c r="E342" s="4">
        <v>3322</v>
      </c>
      <c r="F342" s="25">
        <v>0</v>
      </c>
      <c r="G342" s="26">
        <v>1012.2</v>
      </c>
      <c r="H342" s="29">
        <f t="shared" si="37"/>
        <v>968.2</v>
      </c>
      <c r="I342" s="27">
        <f t="shared" si="38"/>
        <v>377.6602871940446</v>
      </c>
      <c r="J342" s="27">
        <f t="shared" si="39"/>
        <v>423.9440871940446</v>
      </c>
      <c r="K342" s="27">
        <f t="shared" si="35"/>
        <v>405.1669871940446</v>
      </c>
      <c r="L342" s="28">
        <f t="shared" si="36"/>
        <v>414.55553719404463</v>
      </c>
      <c r="M342" s="29">
        <v>21.8</v>
      </c>
      <c r="N342" s="29">
        <v>64.7</v>
      </c>
      <c r="O342" s="30">
        <v>0.677</v>
      </c>
      <c r="P342">
        <f t="shared" si="40"/>
        <v>58.7</v>
      </c>
      <c r="Q342" s="30">
        <v>3.391</v>
      </c>
      <c r="R342" s="24">
        <v>179.072</v>
      </c>
      <c r="S342" s="24">
        <f t="shared" si="34"/>
        <v>125.46516666666666</v>
      </c>
      <c r="T342" s="31">
        <v>12.945</v>
      </c>
      <c r="U342" s="28">
        <v>414.55553719404463</v>
      </c>
    </row>
    <row r="343" spans="1:21" ht="12.75">
      <c r="A343" s="1">
        <v>36335</v>
      </c>
      <c r="B343" s="24">
        <v>175</v>
      </c>
      <c r="C343" s="2">
        <v>0.681134284</v>
      </c>
      <c r="D343" s="23">
        <v>0.681134284</v>
      </c>
      <c r="E343" s="4">
        <v>3332</v>
      </c>
      <c r="F343" s="25">
        <v>0</v>
      </c>
      <c r="G343" s="26">
        <v>1016.5</v>
      </c>
      <c r="H343" s="29">
        <f t="shared" si="37"/>
        <v>972.5</v>
      </c>
      <c r="I343" s="27">
        <f t="shared" si="38"/>
        <v>340.8621737999559</v>
      </c>
      <c r="J343" s="27">
        <f t="shared" si="39"/>
        <v>387.14597379995587</v>
      </c>
      <c r="K343" s="27">
        <f t="shared" si="35"/>
        <v>368.3688737999559</v>
      </c>
      <c r="L343" s="28">
        <f t="shared" si="36"/>
        <v>377.75742379995586</v>
      </c>
      <c r="M343" s="29">
        <v>22.4</v>
      </c>
      <c r="N343" s="29">
        <v>64.2</v>
      </c>
      <c r="O343" s="30">
        <v>0.654</v>
      </c>
      <c r="P343">
        <f t="shared" si="40"/>
        <v>56.400000000000006</v>
      </c>
      <c r="Q343" s="30">
        <v>3.254</v>
      </c>
      <c r="R343" s="24">
        <v>158.465</v>
      </c>
      <c r="S343" s="24">
        <f t="shared" si="34"/>
        <v>136.39483333333334</v>
      </c>
      <c r="T343" s="31">
        <v>12.554</v>
      </c>
      <c r="U343" s="28">
        <v>377.75742379995586</v>
      </c>
    </row>
    <row r="344" spans="1:21" ht="12.75">
      <c r="A344" s="1">
        <v>36335</v>
      </c>
      <c r="B344" s="24">
        <v>175</v>
      </c>
      <c r="C344" s="2">
        <v>0.681249976</v>
      </c>
      <c r="D344" s="23">
        <v>0.681249976</v>
      </c>
      <c r="E344" s="4">
        <v>3342</v>
      </c>
      <c r="F344" s="25">
        <v>0</v>
      </c>
      <c r="G344" s="26">
        <v>1021.1</v>
      </c>
      <c r="H344" s="29">
        <f t="shared" si="37"/>
        <v>977.1</v>
      </c>
      <c r="I344" s="27">
        <f t="shared" si="38"/>
        <v>301.67644627115516</v>
      </c>
      <c r="J344" s="27">
        <f t="shared" si="39"/>
        <v>347.96024627115514</v>
      </c>
      <c r="K344" s="27">
        <f t="shared" si="35"/>
        <v>329.1831462711552</v>
      </c>
      <c r="L344" s="28">
        <f t="shared" si="36"/>
        <v>338.57169627115513</v>
      </c>
      <c r="M344" s="29">
        <v>22.7</v>
      </c>
      <c r="N344" s="29">
        <v>62.1</v>
      </c>
      <c r="O344" s="30">
        <v>0.671</v>
      </c>
      <c r="P344">
        <f t="shared" si="40"/>
        <v>58.10000000000001</v>
      </c>
      <c r="Q344" s="30">
        <v>3.716</v>
      </c>
      <c r="R344" s="24">
        <v>242.902</v>
      </c>
      <c r="S344" s="24">
        <f t="shared" si="34"/>
        <v>150.82449999999997</v>
      </c>
      <c r="T344" s="31">
        <v>12.112</v>
      </c>
      <c r="U344" s="28">
        <v>338.57169627115513</v>
      </c>
    </row>
    <row r="345" spans="1:21" ht="12.75">
      <c r="A345" s="1">
        <v>36335</v>
      </c>
      <c r="B345" s="24">
        <v>175</v>
      </c>
      <c r="C345" s="2">
        <v>0.681365728</v>
      </c>
      <c r="D345" s="23">
        <v>0.681365728</v>
      </c>
      <c r="E345" s="4">
        <v>3352</v>
      </c>
      <c r="F345" s="25">
        <v>0</v>
      </c>
      <c r="G345" s="26">
        <v>1026.8</v>
      </c>
      <c r="H345" s="29">
        <f t="shared" si="37"/>
        <v>982.8</v>
      </c>
      <c r="I345" s="27">
        <f t="shared" si="38"/>
        <v>253.37535308109392</v>
      </c>
      <c r="J345" s="27">
        <f t="shared" si="39"/>
        <v>299.6591530810939</v>
      </c>
      <c r="K345" s="27">
        <f t="shared" si="35"/>
        <v>280.88205308109394</v>
      </c>
      <c r="L345" s="28">
        <f t="shared" si="36"/>
        <v>290.2706030810939</v>
      </c>
      <c r="M345" s="29">
        <v>23</v>
      </c>
      <c r="N345" s="29">
        <v>60.2</v>
      </c>
      <c r="O345" s="30">
        <v>0.656</v>
      </c>
      <c r="P345">
        <f t="shared" si="40"/>
        <v>56.60000000000001</v>
      </c>
      <c r="Q345" s="30">
        <v>3.075</v>
      </c>
      <c r="R345" s="24">
        <v>117.383</v>
      </c>
      <c r="S345" s="24">
        <f t="shared" si="34"/>
        <v>147.7686666666667</v>
      </c>
      <c r="T345" s="31">
        <v>11.913</v>
      </c>
      <c r="U345" s="28">
        <v>290.2706030810939</v>
      </c>
    </row>
    <row r="346" spans="1:21" ht="12.75">
      <c r="A346" s="1">
        <v>36335</v>
      </c>
      <c r="B346" s="24">
        <v>175</v>
      </c>
      <c r="C346" s="2">
        <v>0.681481481</v>
      </c>
      <c r="D346" s="23">
        <v>0.681481481</v>
      </c>
      <c r="E346" s="4">
        <v>3362</v>
      </c>
      <c r="F346" s="25">
        <v>0</v>
      </c>
      <c r="G346" s="26">
        <v>1033.5</v>
      </c>
      <c r="H346" s="29">
        <f t="shared" si="37"/>
        <v>989.5</v>
      </c>
      <c r="I346" s="27">
        <f t="shared" si="38"/>
        <v>196.95727448474162</v>
      </c>
      <c r="J346" s="27">
        <f t="shared" si="39"/>
        <v>243.2410744847416</v>
      </c>
      <c r="K346" s="27">
        <f t="shared" si="35"/>
        <v>224.4639744847416</v>
      </c>
      <c r="L346" s="28">
        <f t="shared" si="36"/>
        <v>233.8525244847416</v>
      </c>
      <c r="M346" s="29">
        <v>23.4</v>
      </c>
      <c r="N346" s="29">
        <v>60.8</v>
      </c>
      <c r="O346" s="30">
        <v>0.666</v>
      </c>
      <c r="P346">
        <f t="shared" si="40"/>
        <v>57.60000000000001</v>
      </c>
      <c r="Q346" s="30">
        <v>3.114</v>
      </c>
      <c r="R346" s="24">
        <v>117.776</v>
      </c>
      <c r="S346" s="24">
        <f t="shared" si="34"/>
        <v>144.7055</v>
      </c>
      <c r="T346" s="31">
        <v>11.928</v>
      </c>
      <c r="U346" s="28">
        <v>233.8525244847416</v>
      </c>
    </row>
    <row r="347" spans="1:21" ht="12.75">
      <c r="A347" s="1">
        <v>36335</v>
      </c>
      <c r="B347" s="24">
        <v>175</v>
      </c>
      <c r="C347" s="2">
        <v>0.681597233</v>
      </c>
      <c r="D347" s="23">
        <v>0.681597233</v>
      </c>
      <c r="E347" s="4">
        <v>3372</v>
      </c>
      <c r="F347" s="25">
        <v>0</v>
      </c>
      <c r="G347" s="26">
        <v>1039.6</v>
      </c>
      <c r="H347" s="29">
        <f t="shared" si="37"/>
        <v>995.5999999999999</v>
      </c>
      <c r="I347" s="27">
        <f t="shared" si="38"/>
        <v>145.92280487938916</v>
      </c>
      <c r="J347" s="27">
        <f t="shared" si="39"/>
        <v>192.20660487938915</v>
      </c>
      <c r="K347" s="27">
        <f t="shared" si="35"/>
        <v>173.42950487938916</v>
      </c>
      <c r="L347" s="28">
        <f t="shared" si="36"/>
        <v>182.81805487938914</v>
      </c>
      <c r="M347" s="29">
        <v>23.9</v>
      </c>
      <c r="N347" s="29">
        <v>60.6</v>
      </c>
      <c r="O347" s="30">
        <v>0.649</v>
      </c>
      <c r="P347">
        <f t="shared" si="40"/>
        <v>55.900000000000006</v>
      </c>
      <c r="Q347" s="30">
        <v>3.125</v>
      </c>
      <c r="R347" s="24">
        <v>118.213</v>
      </c>
      <c r="S347" s="24">
        <f t="shared" si="34"/>
        <v>155.63516666666666</v>
      </c>
      <c r="T347" s="31">
        <v>12.324</v>
      </c>
      <c r="U347" s="28">
        <v>182.81805487938914</v>
      </c>
    </row>
    <row r="348" spans="1:21" ht="12.75">
      <c r="A348" s="1">
        <v>36335</v>
      </c>
      <c r="B348" s="24">
        <v>175</v>
      </c>
      <c r="C348" s="2">
        <v>0.681712985</v>
      </c>
      <c r="D348" s="23">
        <v>0.681712985</v>
      </c>
      <c r="E348" s="4">
        <v>3382</v>
      </c>
      <c r="F348" s="25">
        <v>0</v>
      </c>
      <c r="G348" s="26">
        <v>1045.3</v>
      </c>
      <c r="H348" s="29">
        <f t="shared" si="37"/>
        <v>1001.3</v>
      </c>
      <c r="I348" s="27">
        <f t="shared" si="38"/>
        <v>98.51667400449992</v>
      </c>
      <c r="J348" s="27">
        <f t="shared" si="39"/>
        <v>144.8004740044999</v>
      </c>
      <c r="K348" s="27">
        <f t="shared" si="35"/>
        <v>126.02337400449991</v>
      </c>
      <c r="L348" s="28">
        <f t="shared" si="36"/>
        <v>135.4119240044999</v>
      </c>
      <c r="M348" s="29">
        <v>24.4</v>
      </c>
      <c r="N348" s="29">
        <v>61.2</v>
      </c>
      <c r="O348" s="30">
        <v>0.68</v>
      </c>
      <c r="P348">
        <f t="shared" si="40"/>
        <v>59</v>
      </c>
      <c r="Q348" s="30">
        <v>3.117</v>
      </c>
      <c r="R348" s="24">
        <v>118.65</v>
      </c>
      <c r="S348" s="24">
        <f t="shared" si="34"/>
        <v>145.56483333333333</v>
      </c>
      <c r="T348" s="31">
        <v>12.856</v>
      </c>
      <c r="U348" s="28">
        <v>135.4119240044999</v>
      </c>
    </row>
    <row r="349" spans="1:21" ht="12.75">
      <c r="A349" s="1">
        <v>36335</v>
      </c>
      <c r="B349" s="24">
        <v>175</v>
      </c>
      <c r="C349" s="2">
        <v>0.681828678</v>
      </c>
      <c r="D349" s="23">
        <v>0.681828678</v>
      </c>
      <c r="E349" s="4">
        <v>3392</v>
      </c>
      <c r="F349" s="25">
        <v>0</v>
      </c>
      <c r="G349" s="26">
        <v>1051</v>
      </c>
      <c r="H349" s="29">
        <f t="shared" si="37"/>
        <v>1007</v>
      </c>
      <c r="I349" s="27">
        <f t="shared" si="38"/>
        <v>51.37964276739776</v>
      </c>
      <c r="J349" s="27">
        <f t="shared" si="39"/>
        <v>97.66344276739775</v>
      </c>
      <c r="K349" s="27">
        <f t="shared" si="35"/>
        <v>78.88634276739776</v>
      </c>
      <c r="L349" s="28">
        <f t="shared" si="36"/>
        <v>88.27489276739776</v>
      </c>
      <c r="M349" s="29">
        <v>24.7</v>
      </c>
      <c r="N349" s="29">
        <v>61</v>
      </c>
      <c r="O349" s="30">
        <v>0.642</v>
      </c>
      <c r="P349">
        <f t="shared" si="40"/>
        <v>55.2</v>
      </c>
      <c r="Q349" s="30">
        <v>3.063</v>
      </c>
      <c r="R349" s="24">
        <v>119.131</v>
      </c>
      <c r="S349" s="24">
        <f t="shared" si="34"/>
        <v>139.00916666666666</v>
      </c>
      <c r="T349" s="31">
        <v>13.045</v>
      </c>
      <c r="U349" s="28">
        <v>88.27489276739776</v>
      </c>
    </row>
    <row r="350" spans="1:21" ht="12.75">
      <c r="A350" s="1">
        <v>36335</v>
      </c>
      <c r="B350" s="24">
        <v>175</v>
      </c>
      <c r="C350" s="2">
        <v>0.68194443</v>
      </c>
      <c r="D350" s="23">
        <v>0.68194443</v>
      </c>
      <c r="E350" s="4">
        <v>3402</v>
      </c>
      <c r="F350" s="25">
        <v>0</v>
      </c>
      <c r="G350" s="26">
        <v>1053.9</v>
      </c>
      <c r="H350" s="29">
        <f t="shared" si="37"/>
        <v>1009.9000000000001</v>
      </c>
      <c r="I350" s="27">
        <f t="shared" si="38"/>
        <v>27.49995059201612</v>
      </c>
      <c r="J350" s="27">
        <f t="shared" si="39"/>
        <v>73.78375059201612</v>
      </c>
      <c r="K350" s="27">
        <f t="shared" si="35"/>
        <v>55.006650592016115</v>
      </c>
      <c r="L350" s="28">
        <f t="shared" si="36"/>
        <v>64.39520059201612</v>
      </c>
      <c r="M350" s="29">
        <v>25.5</v>
      </c>
      <c r="N350" s="29">
        <v>60.8</v>
      </c>
      <c r="O350" s="30">
        <v>0.661</v>
      </c>
      <c r="P350">
        <f t="shared" si="40"/>
        <v>57.10000000000001</v>
      </c>
      <c r="Q350" s="30">
        <v>3.193</v>
      </c>
      <c r="R350" s="24">
        <v>140.524</v>
      </c>
      <c r="S350" s="24">
        <f t="shared" si="34"/>
        <v>121.94616666666666</v>
      </c>
      <c r="T350" s="31">
        <v>13.053</v>
      </c>
      <c r="U350" s="28">
        <v>64.39520059201612</v>
      </c>
    </row>
    <row r="351" spans="1:21" ht="12.75">
      <c r="A351" s="1">
        <v>36335</v>
      </c>
      <c r="B351" s="24">
        <v>175</v>
      </c>
      <c r="C351" s="2">
        <v>0.682060182</v>
      </c>
      <c r="D351" s="23">
        <v>0.682060182</v>
      </c>
      <c r="E351" s="4">
        <v>3412</v>
      </c>
      <c r="F351" s="25">
        <v>0</v>
      </c>
      <c r="G351" s="26">
        <v>1053.6</v>
      </c>
      <c r="H351" s="29">
        <f t="shared" si="37"/>
        <v>1009.5999999999999</v>
      </c>
      <c r="I351" s="27">
        <f t="shared" si="38"/>
        <v>29.967081495632847</v>
      </c>
      <c r="J351" s="27">
        <f t="shared" si="39"/>
        <v>76.25088149563285</v>
      </c>
      <c r="K351" s="27">
        <f t="shared" si="35"/>
        <v>57.47378149563285</v>
      </c>
      <c r="L351" s="28">
        <f t="shared" si="36"/>
        <v>66.86233149563284</v>
      </c>
      <c r="M351" s="29">
        <v>25.8</v>
      </c>
      <c r="N351" s="29">
        <v>58.8</v>
      </c>
      <c r="O351" s="30">
        <v>0.626</v>
      </c>
      <c r="P351">
        <f t="shared" si="40"/>
        <v>53.6</v>
      </c>
      <c r="Q351" s="30">
        <v>3.224</v>
      </c>
      <c r="R351" s="24">
        <v>140.961</v>
      </c>
      <c r="S351" s="24">
        <f t="shared" si="34"/>
        <v>125.87583333333333</v>
      </c>
      <c r="T351" s="31">
        <v>13.005</v>
      </c>
      <c r="U351" s="28">
        <v>66.86233149563284</v>
      </c>
    </row>
    <row r="352" spans="1:21" ht="12.75">
      <c r="A352" s="1">
        <v>36335</v>
      </c>
      <c r="B352" s="24">
        <v>175</v>
      </c>
      <c r="C352" s="2">
        <v>0.682175934</v>
      </c>
      <c r="D352" s="23">
        <v>0.682175934</v>
      </c>
      <c r="E352" s="4">
        <v>3422</v>
      </c>
      <c r="F352" s="25">
        <v>0</v>
      </c>
      <c r="G352" s="26">
        <v>1052.8</v>
      </c>
      <c r="H352" s="29">
        <f t="shared" si="37"/>
        <v>1008.8</v>
      </c>
      <c r="I352" s="27">
        <f t="shared" si="38"/>
        <v>36.549683007197004</v>
      </c>
      <c r="J352" s="27">
        <f t="shared" si="39"/>
        <v>82.833483007197</v>
      </c>
      <c r="K352" s="27">
        <f t="shared" si="35"/>
        <v>64.056383007197</v>
      </c>
      <c r="L352" s="28">
        <f t="shared" si="36"/>
        <v>73.444933007197</v>
      </c>
      <c r="M352" s="29">
        <v>26.4</v>
      </c>
      <c r="N352" s="29">
        <v>57.6</v>
      </c>
      <c r="O352" s="30">
        <v>0.649</v>
      </c>
      <c r="P352">
        <f t="shared" si="40"/>
        <v>55.900000000000006</v>
      </c>
      <c r="Q352" s="30">
        <v>3.271</v>
      </c>
      <c r="S352" s="24">
        <f t="shared" si="34"/>
        <v>127.4958</v>
      </c>
      <c r="T352" s="31">
        <v>0.064</v>
      </c>
      <c r="U352" s="28">
        <v>73.444933007197</v>
      </c>
    </row>
    <row r="353" spans="1:21" ht="12.75">
      <c r="A353" s="1">
        <v>36335</v>
      </c>
      <c r="B353" s="24">
        <v>175</v>
      </c>
      <c r="C353" s="2">
        <v>0.682291687</v>
      </c>
      <c r="D353" s="23">
        <v>0.682291687</v>
      </c>
      <c r="E353" s="4">
        <v>3432</v>
      </c>
      <c r="F353" s="25">
        <v>0</v>
      </c>
      <c r="G353" s="26">
        <v>1049.1</v>
      </c>
      <c r="H353" s="29">
        <f t="shared" si="37"/>
        <v>1005.0999999999999</v>
      </c>
      <c r="I353" s="27">
        <f t="shared" si="38"/>
        <v>67.06227513784513</v>
      </c>
      <c r="J353" s="27">
        <f t="shared" si="39"/>
        <v>113.34607513784513</v>
      </c>
      <c r="K353" s="27">
        <f t="shared" si="35"/>
        <v>94.56897513784513</v>
      </c>
      <c r="L353" s="28">
        <f t="shared" si="36"/>
        <v>103.95752513784512</v>
      </c>
      <c r="M353" s="29">
        <v>25.5</v>
      </c>
      <c r="N353" s="29">
        <v>54.9</v>
      </c>
      <c r="O353" s="30">
        <v>0.619</v>
      </c>
      <c r="P353">
        <f t="shared" si="40"/>
        <v>52.9</v>
      </c>
      <c r="Q353" s="30">
        <v>3.196</v>
      </c>
      <c r="S353" s="24">
        <f t="shared" si="34"/>
        <v>129.81650000000002</v>
      </c>
      <c r="T353" s="31">
        <v>0.056</v>
      </c>
      <c r="U353" s="28">
        <v>103.95752513784512</v>
      </c>
    </row>
    <row r="354" spans="1:21" ht="12.75">
      <c r="A354" s="1">
        <v>36335</v>
      </c>
      <c r="B354" s="24">
        <v>175</v>
      </c>
      <c r="C354" s="2">
        <v>0.682407379</v>
      </c>
      <c r="D354" s="23">
        <v>0.682407379</v>
      </c>
      <c r="E354" s="4">
        <v>3442</v>
      </c>
      <c r="F354" s="25">
        <v>0</v>
      </c>
      <c r="G354" s="26">
        <v>1045.8</v>
      </c>
      <c r="H354" s="29">
        <f t="shared" si="37"/>
        <v>1001.8</v>
      </c>
      <c r="I354" s="27">
        <f t="shared" si="38"/>
        <v>94.37112383502992</v>
      </c>
      <c r="J354" s="27">
        <f t="shared" si="39"/>
        <v>140.65492383502993</v>
      </c>
      <c r="K354" s="27">
        <f t="shared" si="35"/>
        <v>121.87782383502991</v>
      </c>
      <c r="L354" s="28">
        <f t="shared" si="36"/>
        <v>131.26637383502992</v>
      </c>
      <c r="M354" s="29">
        <v>24.9</v>
      </c>
      <c r="N354" s="29">
        <v>54.1</v>
      </c>
      <c r="O354" s="30">
        <v>0.651</v>
      </c>
      <c r="P354">
        <f t="shared" si="40"/>
        <v>56.10000000000001</v>
      </c>
      <c r="Q354" s="30">
        <v>3.146</v>
      </c>
      <c r="S354" s="24">
        <f t="shared" si="34"/>
        <v>133.53866666666667</v>
      </c>
      <c r="T354" s="31">
        <v>0.034</v>
      </c>
      <c r="U354" s="28">
        <v>131.26637383502992</v>
      </c>
    </row>
    <row r="355" spans="1:21" ht="12.75">
      <c r="A355" s="1">
        <v>36335</v>
      </c>
      <c r="B355" s="24">
        <v>175</v>
      </c>
      <c r="C355" s="2">
        <v>0.682523131</v>
      </c>
      <c r="D355" s="23">
        <v>0.682523131</v>
      </c>
      <c r="E355" s="4">
        <v>3452</v>
      </c>
      <c r="F355" s="25">
        <v>0</v>
      </c>
      <c r="G355" s="26">
        <v>1042.4</v>
      </c>
      <c r="H355" s="29">
        <f t="shared" si="37"/>
        <v>998.4000000000001</v>
      </c>
      <c r="I355" s="27">
        <f t="shared" si="38"/>
        <v>122.60176262876661</v>
      </c>
      <c r="J355" s="27">
        <f t="shared" si="39"/>
        <v>168.8855626287666</v>
      </c>
      <c r="K355" s="27">
        <f t="shared" si="35"/>
        <v>150.1084626287666</v>
      </c>
      <c r="L355" s="28">
        <f t="shared" si="36"/>
        <v>159.49701262876658</v>
      </c>
      <c r="M355" s="29">
        <v>25.2</v>
      </c>
      <c r="N355" s="29">
        <v>56.8</v>
      </c>
      <c r="O355" s="30">
        <v>0.633</v>
      </c>
      <c r="P355">
        <f t="shared" si="40"/>
        <v>54.3</v>
      </c>
      <c r="Q355" s="30">
        <v>3.165</v>
      </c>
      <c r="T355" s="31">
        <v>0.033</v>
      </c>
      <c r="U355" s="28">
        <v>159.49701262876658</v>
      </c>
    </row>
    <row r="356" spans="1:21" ht="12.75">
      <c r="A356" s="1">
        <v>36335</v>
      </c>
      <c r="B356" s="24">
        <v>175</v>
      </c>
      <c r="C356" s="2">
        <v>0.682638884</v>
      </c>
      <c r="D356" s="23">
        <v>0.682638884</v>
      </c>
      <c r="E356" s="4">
        <v>3462</v>
      </c>
      <c r="F356" s="25">
        <v>0</v>
      </c>
      <c r="G356" s="26">
        <v>1038.2</v>
      </c>
      <c r="H356" s="29">
        <f t="shared" si="37"/>
        <v>994.2</v>
      </c>
      <c r="I356" s="27">
        <f t="shared" si="38"/>
        <v>157.6079328713029</v>
      </c>
      <c r="J356" s="27">
        <f t="shared" si="39"/>
        <v>203.8917328713029</v>
      </c>
      <c r="K356" s="27">
        <f t="shared" si="35"/>
        <v>185.1146328713029</v>
      </c>
      <c r="L356" s="28">
        <f t="shared" si="36"/>
        <v>194.5031828713029</v>
      </c>
      <c r="M356" s="29">
        <v>24.2</v>
      </c>
      <c r="N356" s="29">
        <v>55.5</v>
      </c>
      <c r="O356" s="30">
        <v>0.661</v>
      </c>
      <c r="P356">
        <f t="shared" si="40"/>
        <v>57.10000000000001</v>
      </c>
      <c r="Q356" s="30">
        <v>3.043</v>
      </c>
      <c r="T356" s="31">
        <v>0.013</v>
      </c>
      <c r="U356" s="28">
        <v>194.5031828713029</v>
      </c>
    </row>
    <row r="357" spans="1:21" ht="12.75">
      <c r="A357" s="1">
        <v>36335</v>
      </c>
      <c r="B357" s="24">
        <v>175</v>
      </c>
      <c r="C357" s="2">
        <v>0.682754636</v>
      </c>
      <c r="D357" s="23">
        <v>0.682754636</v>
      </c>
      <c r="E357" s="4">
        <v>3472</v>
      </c>
      <c r="F357" s="25">
        <v>0</v>
      </c>
      <c r="G357" s="26">
        <v>1036.2</v>
      </c>
      <c r="H357" s="29">
        <f t="shared" si="37"/>
        <v>992.2</v>
      </c>
      <c r="I357" s="27">
        <f t="shared" si="38"/>
        <v>174.32954821165183</v>
      </c>
      <c r="J357" s="27">
        <f t="shared" si="39"/>
        <v>220.61334821165184</v>
      </c>
      <c r="K357" s="27">
        <f t="shared" si="35"/>
        <v>201.83624821165182</v>
      </c>
      <c r="L357" s="28">
        <f t="shared" si="36"/>
        <v>211.22479821165183</v>
      </c>
      <c r="M357" s="29">
        <v>24.1</v>
      </c>
      <c r="N357" s="29">
        <v>56.2</v>
      </c>
      <c r="O357" s="30">
        <v>0.659</v>
      </c>
      <c r="P357">
        <f t="shared" si="40"/>
        <v>56.900000000000006</v>
      </c>
      <c r="Q357" s="30">
        <v>2.857</v>
      </c>
      <c r="T357" s="31">
        <v>0.018</v>
      </c>
      <c r="U357" s="28">
        <v>211.22479821165183</v>
      </c>
    </row>
    <row r="358" spans="1:21" ht="12.75">
      <c r="A358" s="1">
        <v>36335</v>
      </c>
      <c r="B358" s="24">
        <v>175</v>
      </c>
      <c r="C358" s="2">
        <v>0.682870388</v>
      </c>
      <c r="D358" s="23">
        <v>0.682870388</v>
      </c>
      <c r="E358" s="4">
        <v>3482</v>
      </c>
      <c r="F358" s="25">
        <v>0</v>
      </c>
      <c r="G358" s="26">
        <v>1032.3</v>
      </c>
      <c r="H358" s="29">
        <f t="shared" si="37"/>
        <v>988.3</v>
      </c>
      <c r="I358" s="27">
        <f t="shared" si="38"/>
        <v>207.033867536783</v>
      </c>
      <c r="J358" s="27">
        <f t="shared" si="39"/>
        <v>253.317667536783</v>
      </c>
      <c r="K358" s="27">
        <f t="shared" si="35"/>
        <v>234.540567536783</v>
      </c>
      <c r="L358" s="28">
        <f t="shared" si="36"/>
        <v>243.929117536783</v>
      </c>
      <c r="M358" s="29">
        <v>23.8</v>
      </c>
      <c r="N358" s="29">
        <v>51.4</v>
      </c>
      <c r="O358" s="30">
        <v>0.686</v>
      </c>
      <c r="P358">
        <f t="shared" si="40"/>
        <v>59.60000000000001</v>
      </c>
      <c r="Q358" s="30">
        <v>2.676</v>
      </c>
      <c r="T358" s="31">
        <v>0.011</v>
      </c>
      <c r="U358" s="28">
        <v>243.929117536783</v>
      </c>
    </row>
    <row r="359" spans="1:21" ht="12.75">
      <c r="A359" s="1">
        <v>36335</v>
      </c>
      <c r="B359" s="24">
        <v>175</v>
      </c>
      <c r="C359" s="2">
        <v>0.68298614</v>
      </c>
      <c r="D359" s="23">
        <v>0.68298614</v>
      </c>
      <c r="E359" s="4">
        <v>3492</v>
      </c>
      <c r="F359" s="25">
        <v>0</v>
      </c>
      <c r="G359" s="26">
        <v>1031.8</v>
      </c>
      <c r="H359" s="29">
        <f t="shared" si="37"/>
        <v>987.8</v>
      </c>
      <c r="I359" s="27">
        <f t="shared" si="38"/>
        <v>211.23605950541287</v>
      </c>
      <c r="J359" s="27">
        <f t="shared" si="39"/>
        <v>257.51985950541285</v>
      </c>
      <c r="K359" s="27">
        <f t="shared" si="35"/>
        <v>238.74275950541286</v>
      </c>
      <c r="L359" s="28">
        <f t="shared" si="36"/>
        <v>248.13130950541284</v>
      </c>
      <c r="M359" s="29">
        <v>24.2</v>
      </c>
      <c r="N359" s="29">
        <v>57.3</v>
      </c>
      <c r="O359" s="30">
        <v>0.629</v>
      </c>
      <c r="P359">
        <f t="shared" si="40"/>
        <v>53.9</v>
      </c>
      <c r="Q359" s="30">
        <v>2.61</v>
      </c>
      <c r="T359" s="31">
        <v>0.014</v>
      </c>
      <c r="U359" s="28">
        <v>248.13130950541284</v>
      </c>
    </row>
    <row r="360" spans="1:21" ht="12.75">
      <c r="A360" s="1">
        <v>36335</v>
      </c>
      <c r="B360" s="24">
        <v>175</v>
      </c>
      <c r="C360" s="2">
        <v>0.683101833</v>
      </c>
      <c r="D360" s="23">
        <v>0.683101833</v>
      </c>
      <c r="E360" s="4">
        <v>3502</v>
      </c>
      <c r="F360" s="25">
        <v>0</v>
      </c>
      <c r="G360" s="26">
        <v>1026.9</v>
      </c>
      <c r="H360" s="29">
        <f t="shared" si="37"/>
        <v>982.9000000000001</v>
      </c>
      <c r="I360" s="27">
        <f t="shared" si="38"/>
        <v>252.53046816689672</v>
      </c>
      <c r="J360" s="27">
        <f t="shared" si="39"/>
        <v>298.81426816689674</v>
      </c>
      <c r="K360" s="27">
        <f t="shared" si="35"/>
        <v>280.0371681668967</v>
      </c>
      <c r="L360" s="28">
        <f t="shared" si="36"/>
        <v>289.42571816689673</v>
      </c>
      <c r="M360" s="29">
        <v>23.7</v>
      </c>
      <c r="N360" s="29">
        <v>56.8</v>
      </c>
      <c r="O360" s="30">
        <v>0.626</v>
      </c>
      <c r="P360">
        <f t="shared" si="40"/>
        <v>53.6</v>
      </c>
      <c r="Q360" s="30">
        <v>2.59</v>
      </c>
      <c r="T360" s="31">
        <v>0.021</v>
      </c>
      <c r="U360" s="28">
        <v>289.42571816689673</v>
      </c>
    </row>
    <row r="361" spans="1:21" ht="12.75">
      <c r="A361" s="1">
        <v>36335</v>
      </c>
      <c r="B361" s="24">
        <v>175</v>
      </c>
      <c r="C361" s="2">
        <v>0.683217585</v>
      </c>
      <c r="D361" s="23">
        <v>0.683217585</v>
      </c>
      <c r="E361" s="4">
        <v>3512</v>
      </c>
      <c r="F361" s="25">
        <v>0</v>
      </c>
      <c r="G361" s="26">
        <v>1025.1</v>
      </c>
      <c r="H361" s="29">
        <f t="shared" si="37"/>
        <v>981.0999999999999</v>
      </c>
      <c r="I361" s="27">
        <f t="shared" si="38"/>
        <v>267.75156455654087</v>
      </c>
      <c r="J361" s="27">
        <f t="shared" si="39"/>
        <v>314.03536455654086</v>
      </c>
      <c r="K361" s="27">
        <f t="shared" si="35"/>
        <v>295.2582645565409</v>
      </c>
      <c r="L361" s="28">
        <f t="shared" si="36"/>
        <v>304.6468145565409</v>
      </c>
      <c r="M361" s="29">
        <v>23.4</v>
      </c>
      <c r="N361" s="29">
        <v>57</v>
      </c>
      <c r="O361" s="30">
        <v>0.588</v>
      </c>
      <c r="P361">
        <f t="shared" si="40"/>
        <v>49.8</v>
      </c>
      <c r="Q361" s="30">
        <v>2.856</v>
      </c>
      <c r="T361" s="31">
        <v>0.017</v>
      </c>
      <c r="U361" s="28">
        <v>304.6468145565409</v>
      </c>
    </row>
    <row r="362" spans="1:21" ht="12.75">
      <c r="A362" s="1">
        <v>36335</v>
      </c>
      <c r="B362" s="24">
        <v>175</v>
      </c>
      <c r="C362" s="2">
        <v>0.683333337</v>
      </c>
      <c r="D362" s="23">
        <v>0.683333337</v>
      </c>
      <c r="E362" s="4">
        <v>3522</v>
      </c>
      <c r="F362" s="25">
        <v>0</v>
      </c>
      <c r="G362" s="26">
        <v>1022.3</v>
      </c>
      <c r="H362" s="29">
        <f t="shared" si="37"/>
        <v>978.3</v>
      </c>
      <c r="I362" s="27">
        <f t="shared" si="38"/>
        <v>291.4844212150654</v>
      </c>
      <c r="J362" s="27">
        <f t="shared" si="39"/>
        <v>337.7682212150654</v>
      </c>
      <c r="K362" s="27">
        <f t="shared" si="35"/>
        <v>318.99112121506545</v>
      </c>
      <c r="L362" s="28">
        <f t="shared" si="36"/>
        <v>328.3796712150654</v>
      </c>
      <c r="M362" s="29">
        <v>23.1</v>
      </c>
      <c r="N362" s="29">
        <v>57.3</v>
      </c>
      <c r="O362" s="30">
        <v>0.604</v>
      </c>
      <c r="P362">
        <f t="shared" si="40"/>
        <v>51.4</v>
      </c>
      <c r="Q362" s="30">
        <v>2.569</v>
      </c>
      <c r="T362" s="31">
        <v>0.013</v>
      </c>
      <c r="U362" s="28">
        <v>328.3796712150654</v>
      </c>
    </row>
    <row r="363" spans="1:21" ht="12.75">
      <c r="A363" s="1">
        <v>36335</v>
      </c>
      <c r="B363" s="24">
        <v>175</v>
      </c>
      <c r="C363" s="2">
        <v>0.68344909</v>
      </c>
      <c r="D363" s="23">
        <v>0.68344909</v>
      </c>
      <c r="E363" s="4">
        <v>3532</v>
      </c>
      <c r="F363" s="25">
        <v>0</v>
      </c>
      <c r="G363" s="26">
        <v>1021</v>
      </c>
      <c r="H363" s="29">
        <f t="shared" si="37"/>
        <v>977</v>
      </c>
      <c r="I363" s="27">
        <f t="shared" si="38"/>
        <v>302.5263466221356</v>
      </c>
      <c r="J363" s="27">
        <f t="shared" si="39"/>
        <v>348.81014662213556</v>
      </c>
      <c r="K363" s="27">
        <f t="shared" si="35"/>
        <v>330.0330466221356</v>
      </c>
      <c r="L363" s="28">
        <f t="shared" si="36"/>
        <v>339.42159662213555</v>
      </c>
      <c r="M363" s="29">
        <v>23</v>
      </c>
      <c r="N363" s="29">
        <v>56.8</v>
      </c>
      <c r="O363" s="30">
        <v>0.564</v>
      </c>
      <c r="P363">
        <f t="shared" si="40"/>
        <v>47.39999999999999</v>
      </c>
      <c r="Q363" s="30">
        <v>2.284</v>
      </c>
      <c r="T363" s="31">
        <v>0.014</v>
      </c>
      <c r="U363" s="28">
        <v>339.42159662213555</v>
      </c>
    </row>
    <row r="364" spans="1:21" ht="12.75">
      <c r="A364" s="1">
        <v>36335</v>
      </c>
      <c r="B364" s="24">
        <v>175</v>
      </c>
      <c r="C364" s="2">
        <v>0.683564842</v>
      </c>
      <c r="D364" s="23">
        <v>0.683564842</v>
      </c>
      <c r="E364" s="4">
        <v>3542</v>
      </c>
      <c r="F364" s="25">
        <v>0</v>
      </c>
      <c r="G364" s="26">
        <v>1018.8</v>
      </c>
      <c r="H364" s="29">
        <f t="shared" si="37"/>
        <v>974.8</v>
      </c>
      <c r="I364" s="27">
        <f t="shared" si="38"/>
        <v>321.24619574110176</v>
      </c>
      <c r="J364" s="27">
        <f t="shared" si="39"/>
        <v>367.52999574110174</v>
      </c>
      <c r="K364" s="27">
        <f t="shared" si="35"/>
        <v>348.7528957411018</v>
      </c>
      <c r="L364" s="28">
        <f t="shared" si="36"/>
        <v>358.14144574110173</v>
      </c>
      <c r="M364" s="29">
        <v>22.9</v>
      </c>
      <c r="N364" s="29">
        <v>58.8</v>
      </c>
      <c r="O364" s="30">
        <v>0.574</v>
      </c>
      <c r="P364">
        <f t="shared" si="40"/>
        <v>48.4</v>
      </c>
      <c r="Q364" s="30">
        <v>2.184</v>
      </c>
      <c r="T364" s="31">
        <v>0.014</v>
      </c>
      <c r="U364" s="28">
        <v>358.14144574110173</v>
      </c>
    </row>
    <row r="365" spans="1:21" ht="12.75">
      <c r="A365" s="1">
        <v>36335</v>
      </c>
      <c r="B365" s="24">
        <v>175</v>
      </c>
      <c r="C365" s="2">
        <v>0.683680534</v>
      </c>
      <c r="D365" s="23">
        <v>0.683680534</v>
      </c>
      <c r="E365" s="4">
        <v>3552</v>
      </c>
      <c r="F365" s="25">
        <v>0</v>
      </c>
      <c r="G365" s="26">
        <v>1014.3</v>
      </c>
      <c r="H365" s="29">
        <f t="shared" si="37"/>
        <v>970.3</v>
      </c>
      <c r="I365" s="27">
        <f t="shared" si="38"/>
        <v>359.6687424915833</v>
      </c>
      <c r="J365" s="27">
        <f t="shared" si="39"/>
        <v>405.9525424915833</v>
      </c>
      <c r="K365" s="27">
        <f t="shared" si="35"/>
        <v>387.17544249158334</v>
      </c>
      <c r="L365" s="28">
        <f t="shared" si="36"/>
        <v>396.56399249158335</v>
      </c>
      <c r="M365" s="29">
        <v>22.8</v>
      </c>
      <c r="N365" s="29">
        <v>59.4</v>
      </c>
      <c r="O365" s="30">
        <v>0.529</v>
      </c>
      <c r="P365">
        <f t="shared" si="40"/>
        <v>43.900000000000006</v>
      </c>
      <c r="Q365" s="30">
        <v>2.609</v>
      </c>
      <c r="T365" s="31">
        <v>0.014</v>
      </c>
      <c r="U365" s="28">
        <v>396.56399249158335</v>
      </c>
    </row>
    <row r="366" spans="1:21" ht="12.75">
      <c r="A366" s="1">
        <v>36335</v>
      </c>
      <c r="B366" s="24">
        <v>175</v>
      </c>
      <c r="C366" s="2">
        <v>0.683796287</v>
      </c>
      <c r="D366" s="23">
        <v>0.683796287</v>
      </c>
      <c r="E366" s="4">
        <v>3562</v>
      </c>
      <c r="F366" s="25">
        <v>0</v>
      </c>
      <c r="G366" s="26">
        <v>1011.1</v>
      </c>
      <c r="H366" s="29">
        <f t="shared" si="37"/>
        <v>967.1</v>
      </c>
      <c r="I366" s="27">
        <f t="shared" si="38"/>
        <v>387.10000971030496</v>
      </c>
      <c r="J366" s="27">
        <f t="shared" si="39"/>
        <v>433.38380971030494</v>
      </c>
      <c r="K366" s="27">
        <f t="shared" si="35"/>
        <v>414.606709710305</v>
      </c>
      <c r="L366" s="28">
        <f t="shared" si="36"/>
        <v>423.99525971030494</v>
      </c>
      <c r="M366" s="29">
        <v>22.2</v>
      </c>
      <c r="N366" s="29">
        <v>58.6</v>
      </c>
      <c r="O366" s="30">
        <v>0.524</v>
      </c>
      <c r="P366">
        <f t="shared" si="40"/>
        <v>43.400000000000006</v>
      </c>
      <c r="Q366" s="30">
        <v>2.686</v>
      </c>
      <c r="T366" s="31">
        <v>0.014</v>
      </c>
      <c r="U366" s="28">
        <v>423.99525971030494</v>
      </c>
    </row>
    <row r="367" spans="1:21" ht="12.75">
      <c r="A367" s="1">
        <v>36335</v>
      </c>
      <c r="B367" s="24">
        <v>175</v>
      </c>
      <c r="C367" s="2">
        <v>0.683912039</v>
      </c>
      <c r="D367" s="23">
        <v>0.683912039</v>
      </c>
      <c r="E367" s="4">
        <v>3572</v>
      </c>
      <c r="F367" s="25">
        <v>0</v>
      </c>
      <c r="G367" s="26">
        <v>1008.6</v>
      </c>
      <c r="H367" s="29">
        <f t="shared" si="37"/>
        <v>964.6</v>
      </c>
      <c r="I367" s="27">
        <f t="shared" si="38"/>
        <v>408.5939166529634</v>
      </c>
      <c r="J367" s="27">
        <f t="shared" si="39"/>
        <v>454.8777166529634</v>
      </c>
      <c r="K367" s="27">
        <f t="shared" si="35"/>
        <v>436.1006166529634</v>
      </c>
      <c r="L367" s="28">
        <f t="shared" si="36"/>
        <v>445.4891666529634</v>
      </c>
      <c r="M367" s="29">
        <v>22</v>
      </c>
      <c r="N367" s="29">
        <v>60</v>
      </c>
      <c r="O367" s="30">
        <v>0.496</v>
      </c>
      <c r="P367">
        <f t="shared" si="40"/>
        <v>40.6</v>
      </c>
      <c r="Q367" s="30">
        <v>2.215</v>
      </c>
      <c r="T367" s="31">
        <v>0.014</v>
      </c>
      <c r="U367" s="28">
        <v>445.4891666529634</v>
      </c>
    </row>
    <row r="368" spans="1:21" ht="12.75">
      <c r="A368" s="1">
        <v>36335</v>
      </c>
      <c r="B368" s="24">
        <v>175</v>
      </c>
      <c r="C368" s="2">
        <v>0.684027791</v>
      </c>
      <c r="D368" s="23">
        <v>0.684027791</v>
      </c>
      <c r="E368" s="4">
        <v>3582</v>
      </c>
      <c r="F368" s="25">
        <v>0</v>
      </c>
      <c r="G368" s="26">
        <v>1005.8</v>
      </c>
      <c r="H368" s="29">
        <f t="shared" si="37"/>
        <v>961.8</v>
      </c>
      <c r="I368" s="27">
        <f t="shared" si="38"/>
        <v>432.7333271754316</v>
      </c>
      <c r="J368" s="27">
        <f t="shared" si="39"/>
        <v>479.0171271754316</v>
      </c>
      <c r="K368" s="27">
        <f t="shared" si="35"/>
        <v>460.24002717543163</v>
      </c>
      <c r="L368" s="28">
        <f t="shared" si="36"/>
        <v>469.6285771754316</v>
      </c>
      <c r="M368" s="29">
        <v>21.7</v>
      </c>
      <c r="N368" s="29">
        <v>61.2</v>
      </c>
      <c r="O368" s="30">
        <v>0.52</v>
      </c>
      <c r="P368">
        <f t="shared" si="40"/>
        <v>43</v>
      </c>
      <c r="Q368" s="30">
        <v>2.371</v>
      </c>
      <c r="T368" s="31">
        <v>0.017</v>
      </c>
      <c r="U368" s="28">
        <v>469.6285771754316</v>
      </c>
    </row>
    <row r="369" spans="1:21" ht="12.75">
      <c r="A369" s="1">
        <v>36335</v>
      </c>
      <c r="B369" s="24">
        <v>175</v>
      </c>
      <c r="C369" s="2">
        <v>0.684143543</v>
      </c>
      <c r="D369" s="23">
        <v>0.684143543</v>
      </c>
      <c r="E369" s="4">
        <v>3592</v>
      </c>
      <c r="F369" s="25">
        <v>0</v>
      </c>
      <c r="G369" s="26">
        <v>1006.9</v>
      </c>
      <c r="H369" s="29">
        <f t="shared" si="37"/>
        <v>962.9</v>
      </c>
      <c r="I369" s="27">
        <f t="shared" si="38"/>
        <v>423.2416167751349</v>
      </c>
      <c r="J369" s="27">
        <f t="shared" si="39"/>
        <v>469.5254167751349</v>
      </c>
      <c r="K369" s="27">
        <f t="shared" si="35"/>
        <v>450.7483167751349</v>
      </c>
      <c r="L369" s="28">
        <f t="shared" si="36"/>
        <v>460.1368667751349</v>
      </c>
      <c r="M369" s="29">
        <v>21.9</v>
      </c>
      <c r="N369" s="29">
        <v>62.1</v>
      </c>
      <c r="O369" s="30">
        <v>0.481</v>
      </c>
      <c r="P369">
        <f t="shared" si="40"/>
        <v>39.1</v>
      </c>
      <c r="Q369" s="30">
        <v>2.285</v>
      </c>
      <c r="T369" s="31">
        <v>0.015</v>
      </c>
      <c r="U369" s="28">
        <v>460.1368667751349</v>
      </c>
    </row>
    <row r="370" spans="1:21" ht="12.75">
      <c r="A370" s="1">
        <v>36335</v>
      </c>
      <c r="B370" s="24">
        <v>175</v>
      </c>
      <c r="C370" s="2">
        <v>0.684259236</v>
      </c>
      <c r="D370" s="23">
        <v>0.684259236</v>
      </c>
      <c r="E370" s="4">
        <v>3602</v>
      </c>
      <c r="F370" s="25">
        <v>0</v>
      </c>
      <c r="G370" s="26">
        <v>1006.1</v>
      </c>
      <c r="H370" s="29">
        <f t="shared" si="37"/>
        <v>962.1</v>
      </c>
      <c r="I370" s="27">
        <f t="shared" si="38"/>
        <v>430.1436027284314</v>
      </c>
      <c r="J370" s="27">
        <f t="shared" si="39"/>
        <v>476.4274027284314</v>
      </c>
      <c r="K370" s="27">
        <f t="shared" si="35"/>
        <v>457.6503027284314</v>
      </c>
      <c r="L370" s="28">
        <f t="shared" si="36"/>
        <v>467.0388527284314</v>
      </c>
      <c r="M370" s="29">
        <v>21.8</v>
      </c>
      <c r="N370" s="29">
        <v>62.6</v>
      </c>
      <c r="O370" s="30">
        <v>0.494</v>
      </c>
      <c r="P370">
        <f t="shared" si="40"/>
        <v>40.4</v>
      </c>
      <c r="Q370" s="30">
        <v>2.601</v>
      </c>
      <c r="T370" s="31">
        <v>0.014</v>
      </c>
      <c r="U370" s="28">
        <v>467.0388527284314</v>
      </c>
    </row>
    <row r="371" spans="1:21" ht="12.75">
      <c r="A371" s="1">
        <v>36335</v>
      </c>
      <c r="B371" s="24">
        <v>175</v>
      </c>
      <c r="C371" s="2">
        <v>0.684374988</v>
      </c>
      <c r="D371" s="23">
        <v>0.684374988</v>
      </c>
      <c r="E371" s="4">
        <v>3612</v>
      </c>
      <c r="F371" s="25">
        <v>0</v>
      </c>
      <c r="G371" s="26">
        <v>1006</v>
      </c>
      <c r="H371" s="29">
        <f t="shared" si="37"/>
        <v>962</v>
      </c>
      <c r="I371" s="27">
        <f t="shared" si="38"/>
        <v>431.00675447516693</v>
      </c>
      <c r="J371" s="27">
        <f t="shared" si="39"/>
        <v>477.2905544751669</v>
      </c>
      <c r="K371" s="27">
        <f t="shared" si="35"/>
        <v>458.51345447516695</v>
      </c>
      <c r="L371" s="28">
        <f t="shared" si="36"/>
        <v>467.9020044751669</v>
      </c>
      <c r="M371" s="29">
        <v>21.9</v>
      </c>
      <c r="N371" s="29">
        <v>63</v>
      </c>
      <c r="O371" s="30">
        <v>0.474</v>
      </c>
      <c r="P371">
        <f t="shared" si="40"/>
        <v>38.4</v>
      </c>
      <c r="Q371" s="30">
        <v>2.441</v>
      </c>
      <c r="T371" s="31">
        <v>0.012</v>
      </c>
      <c r="U371" s="28">
        <v>467.9020044751669</v>
      </c>
    </row>
    <row r="372" spans="1:21" ht="12.75">
      <c r="A372" s="1">
        <v>36335</v>
      </c>
      <c r="B372" s="24">
        <v>175</v>
      </c>
      <c r="C372" s="2">
        <v>0.68449074</v>
      </c>
      <c r="D372" s="23">
        <v>0.68449074</v>
      </c>
      <c r="E372" s="4">
        <v>3622</v>
      </c>
      <c r="F372" s="25">
        <v>0</v>
      </c>
      <c r="G372" s="26">
        <v>1005.5</v>
      </c>
      <c r="H372" s="29">
        <f t="shared" si="37"/>
        <v>961.5</v>
      </c>
      <c r="I372" s="27">
        <f t="shared" si="38"/>
        <v>435.3238595227538</v>
      </c>
      <c r="J372" s="27">
        <f t="shared" si="39"/>
        <v>481.6076595227538</v>
      </c>
      <c r="K372" s="27">
        <f t="shared" si="35"/>
        <v>462.83055952275384</v>
      </c>
      <c r="L372" s="28">
        <f t="shared" si="36"/>
        <v>472.2191095227538</v>
      </c>
      <c r="M372" s="29">
        <v>22</v>
      </c>
      <c r="N372" s="29">
        <v>62.9</v>
      </c>
      <c r="O372" s="30">
        <v>0.519</v>
      </c>
      <c r="P372">
        <f t="shared" si="40"/>
        <v>42.9</v>
      </c>
      <c r="Q372" s="30">
        <v>2.339</v>
      </c>
      <c r="T372" s="31">
        <v>0.016</v>
      </c>
      <c r="U372" s="28">
        <v>472.2191095227538</v>
      </c>
    </row>
    <row r="373" spans="1:21" ht="12.75">
      <c r="A373" s="1">
        <v>36335</v>
      </c>
      <c r="B373" s="24">
        <v>175</v>
      </c>
      <c r="C373" s="2">
        <v>0.684606493</v>
      </c>
      <c r="D373" s="23">
        <v>0.684606493</v>
      </c>
      <c r="E373" s="4">
        <v>3632</v>
      </c>
      <c r="F373" s="25">
        <v>0</v>
      </c>
      <c r="G373" s="26">
        <v>1005.5</v>
      </c>
      <c r="H373" s="29">
        <f t="shared" si="37"/>
        <v>961.5</v>
      </c>
      <c r="I373" s="27">
        <f t="shared" si="38"/>
        <v>435.3238595227538</v>
      </c>
      <c r="J373" s="27">
        <f t="shared" si="39"/>
        <v>481.6076595227538</v>
      </c>
      <c r="K373" s="27">
        <f t="shared" si="35"/>
        <v>462.83055952275384</v>
      </c>
      <c r="L373" s="28">
        <f t="shared" si="36"/>
        <v>472.2191095227538</v>
      </c>
      <c r="M373" s="29">
        <v>21.9</v>
      </c>
      <c r="N373" s="29">
        <v>62.3</v>
      </c>
      <c r="O373" s="30">
        <v>0.534</v>
      </c>
      <c r="P373">
        <f t="shared" si="40"/>
        <v>44.400000000000006</v>
      </c>
      <c r="Q373" s="30">
        <v>2.45</v>
      </c>
      <c r="T373" s="31">
        <v>0.012</v>
      </c>
      <c r="U373" s="28">
        <v>472.2191095227538</v>
      </c>
    </row>
    <row r="374" spans="1:21" ht="12.75">
      <c r="A374" s="1">
        <v>36335</v>
      </c>
      <c r="B374" s="24">
        <v>175</v>
      </c>
      <c r="C374" s="2">
        <v>0.684722245</v>
      </c>
      <c r="D374" s="23">
        <v>0.684722245</v>
      </c>
      <c r="E374" s="4">
        <v>3642</v>
      </c>
      <c r="F374" s="25">
        <v>0</v>
      </c>
      <c r="G374" s="26">
        <v>1006</v>
      </c>
      <c r="H374" s="29">
        <f t="shared" si="37"/>
        <v>962</v>
      </c>
      <c r="I374" s="27">
        <f t="shared" si="38"/>
        <v>431.00675447516693</v>
      </c>
      <c r="J374" s="27">
        <f t="shared" si="39"/>
        <v>477.2905544751669</v>
      </c>
      <c r="K374" s="27">
        <f t="shared" si="35"/>
        <v>458.51345447516695</v>
      </c>
      <c r="L374" s="28">
        <f t="shared" si="36"/>
        <v>467.9020044751669</v>
      </c>
      <c r="M374" s="29">
        <v>22</v>
      </c>
      <c r="N374" s="29">
        <v>61.8</v>
      </c>
      <c r="O374" s="30">
        <v>0.579</v>
      </c>
      <c r="P374">
        <f t="shared" si="40"/>
        <v>48.9</v>
      </c>
      <c r="Q374" s="30">
        <v>2.256</v>
      </c>
      <c r="T374" s="31">
        <v>0.012</v>
      </c>
      <c r="U374" s="28">
        <v>467.9020044751669</v>
      </c>
    </row>
    <row r="375" spans="1:21" ht="12.75">
      <c r="A375" s="1">
        <v>36335</v>
      </c>
      <c r="B375" s="24">
        <v>175</v>
      </c>
      <c r="C375" s="2">
        <v>0.684837937</v>
      </c>
      <c r="D375" s="23">
        <v>0.684837937</v>
      </c>
      <c r="E375" s="4">
        <v>3652</v>
      </c>
      <c r="F375" s="25">
        <v>0</v>
      </c>
      <c r="G375" s="26">
        <v>1004</v>
      </c>
      <c r="H375" s="29">
        <f t="shared" si="37"/>
        <v>960</v>
      </c>
      <c r="I375" s="27">
        <f t="shared" si="38"/>
        <v>448.2886574287763</v>
      </c>
      <c r="J375" s="27">
        <f t="shared" si="39"/>
        <v>494.57245742877626</v>
      </c>
      <c r="K375" s="27">
        <f t="shared" si="35"/>
        <v>475.7953574287763</v>
      </c>
      <c r="L375" s="28">
        <f t="shared" si="36"/>
        <v>485.18390742877625</v>
      </c>
      <c r="M375" s="29">
        <v>21.9</v>
      </c>
      <c r="N375" s="29">
        <v>60.1</v>
      </c>
      <c r="O375" s="30">
        <v>0.569</v>
      </c>
      <c r="P375">
        <f t="shared" si="40"/>
        <v>47.89999999999999</v>
      </c>
      <c r="Q375" s="30">
        <v>2.589</v>
      </c>
      <c r="T375" s="31">
        <v>0.011</v>
      </c>
      <c r="U375" s="28">
        <v>485.18390742877625</v>
      </c>
    </row>
    <row r="376" spans="1:21" ht="12.75">
      <c r="A376" s="1">
        <v>36335</v>
      </c>
      <c r="B376" s="24">
        <v>175</v>
      </c>
      <c r="C376" s="2">
        <v>0.68495369</v>
      </c>
      <c r="D376" s="23">
        <v>0.68495369</v>
      </c>
      <c r="E376" s="4">
        <v>3662</v>
      </c>
      <c r="F376" s="25">
        <v>0</v>
      </c>
      <c r="G376" s="26">
        <v>1004.5</v>
      </c>
      <c r="H376" s="29">
        <f t="shared" si="37"/>
        <v>960.5</v>
      </c>
      <c r="I376" s="27">
        <f t="shared" si="38"/>
        <v>443.96480866042486</v>
      </c>
      <c r="J376" s="27">
        <f t="shared" si="39"/>
        <v>490.24860866042485</v>
      </c>
      <c r="K376" s="27">
        <f t="shared" si="35"/>
        <v>471.4715086604249</v>
      </c>
      <c r="L376" s="28">
        <f t="shared" si="36"/>
        <v>480.8600586604249</v>
      </c>
      <c r="M376" s="29">
        <v>21.9</v>
      </c>
      <c r="N376" s="29">
        <v>62.5</v>
      </c>
      <c r="O376" s="30">
        <v>0.619</v>
      </c>
      <c r="P376">
        <f t="shared" si="40"/>
        <v>52.9</v>
      </c>
      <c r="Q376" s="30">
        <v>2.254</v>
      </c>
      <c r="T376" s="31">
        <v>0.012</v>
      </c>
      <c r="U376" s="28">
        <v>480.8600586604249</v>
      </c>
    </row>
    <row r="377" spans="1:21" ht="12.75">
      <c r="A377" s="1">
        <v>36335</v>
      </c>
      <c r="B377" s="24">
        <v>175</v>
      </c>
      <c r="C377" s="2">
        <v>0.685069442</v>
      </c>
      <c r="D377" s="23">
        <v>0.685069442</v>
      </c>
      <c r="E377" s="4">
        <v>3672</v>
      </c>
      <c r="F377" s="25">
        <v>0</v>
      </c>
      <c r="G377" s="26">
        <v>1006.2</v>
      </c>
      <c r="H377" s="29">
        <f t="shared" si="37"/>
        <v>962.2</v>
      </c>
      <c r="I377" s="27">
        <f t="shared" si="38"/>
        <v>429.28054069242046</v>
      </c>
      <c r="J377" s="27">
        <f t="shared" si="39"/>
        <v>475.56434069242044</v>
      </c>
      <c r="K377" s="27">
        <f t="shared" si="35"/>
        <v>456.7872406924205</v>
      </c>
      <c r="L377" s="28">
        <f t="shared" si="36"/>
        <v>466.1757906924205</v>
      </c>
      <c r="M377" s="29">
        <v>22</v>
      </c>
      <c r="N377" s="29">
        <v>63</v>
      </c>
      <c r="O377" s="30">
        <v>0.639</v>
      </c>
      <c r="P377">
        <f t="shared" si="40"/>
        <v>54.9</v>
      </c>
      <c r="Q377" s="30">
        <v>2.686</v>
      </c>
      <c r="T377" s="31">
        <v>0.013</v>
      </c>
      <c r="U377" s="28">
        <v>466.1757906924205</v>
      </c>
    </row>
    <row r="378" spans="1:21" ht="12.75">
      <c r="A378" s="1">
        <v>36335</v>
      </c>
      <c r="B378" s="24">
        <v>175</v>
      </c>
      <c r="C378" s="2">
        <v>0.685185194</v>
      </c>
      <c r="D378" s="23">
        <v>0.685185194</v>
      </c>
      <c r="E378" s="4">
        <v>3682</v>
      </c>
      <c r="F378" s="25">
        <v>0</v>
      </c>
      <c r="G378" s="26">
        <v>1006</v>
      </c>
      <c r="H378" s="29">
        <f t="shared" si="37"/>
        <v>962</v>
      </c>
      <c r="I378" s="27">
        <f t="shared" si="38"/>
        <v>431.00675447516693</v>
      </c>
      <c r="J378" s="27">
        <f t="shared" si="39"/>
        <v>477.2905544751669</v>
      </c>
      <c r="K378" s="27">
        <f t="shared" si="35"/>
        <v>458.51345447516695</v>
      </c>
      <c r="L378" s="28">
        <f t="shared" si="36"/>
        <v>467.9020044751669</v>
      </c>
      <c r="M378" s="29">
        <v>22.1</v>
      </c>
      <c r="N378" s="29">
        <v>64.3</v>
      </c>
      <c r="O378" s="30">
        <v>0.669</v>
      </c>
      <c r="P378">
        <f t="shared" si="40"/>
        <v>57.900000000000006</v>
      </c>
      <c r="Q378" s="30">
        <v>2.106</v>
      </c>
      <c r="T378" s="31">
        <v>0.014</v>
      </c>
      <c r="U378" s="28">
        <v>467.9020044751669</v>
      </c>
    </row>
    <row r="379" spans="1:21" ht="12.75">
      <c r="A379" s="1">
        <v>36335</v>
      </c>
      <c r="B379" s="24">
        <v>175</v>
      </c>
      <c r="C379" s="2">
        <v>0.685300946</v>
      </c>
      <c r="D379" s="23">
        <v>0.685300946</v>
      </c>
      <c r="E379" s="4">
        <v>3692</v>
      </c>
      <c r="F379" s="25">
        <v>0</v>
      </c>
      <c r="G379" s="26">
        <v>1006.1</v>
      </c>
      <c r="H379" s="29">
        <f t="shared" si="37"/>
        <v>962.1</v>
      </c>
      <c r="I379" s="27">
        <f t="shared" si="38"/>
        <v>430.1436027284314</v>
      </c>
      <c r="J379" s="27">
        <f t="shared" si="39"/>
        <v>476.4274027284314</v>
      </c>
      <c r="K379" s="27">
        <f t="shared" si="35"/>
        <v>457.6503027284314</v>
      </c>
      <c r="L379" s="28">
        <f t="shared" si="36"/>
        <v>467.0388527284314</v>
      </c>
      <c r="M379" s="29">
        <v>22</v>
      </c>
      <c r="N379" s="29">
        <v>64.7</v>
      </c>
      <c r="O379" s="30">
        <v>0.634</v>
      </c>
      <c r="P379">
        <f t="shared" si="40"/>
        <v>54.4</v>
      </c>
      <c r="Q379" s="30">
        <v>2.727</v>
      </c>
      <c r="T379" s="31">
        <v>0.014</v>
      </c>
      <c r="U379" s="28">
        <v>467.0388527284314</v>
      </c>
    </row>
    <row r="380" spans="1:21" ht="12.75">
      <c r="A380" s="1">
        <v>36335</v>
      </c>
      <c r="B380" s="24">
        <v>175</v>
      </c>
      <c r="C380" s="2">
        <v>0.685416639</v>
      </c>
      <c r="D380" s="23">
        <v>0.685416639</v>
      </c>
      <c r="E380" s="4">
        <v>3702</v>
      </c>
      <c r="F380" s="25">
        <v>0</v>
      </c>
      <c r="G380" s="26">
        <v>1005.2</v>
      </c>
      <c r="H380" s="29">
        <f t="shared" si="37"/>
        <v>961.2</v>
      </c>
      <c r="I380" s="27">
        <f t="shared" si="38"/>
        <v>437.91520027463</v>
      </c>
      <c r="J380" s="27">
        <f t="shared" si="39"/>
        <v>484.19900027463</v>
      </c>
      <c r="K380" s="27">
        <f t="shared" si="35"/>
        <v>465.42190027463005</v>
      </c>
      <c r="L380" s="28">
        <f t="shared" si="36"/>
        <v>474.81045027463006</v>
      </c>
      <c r="M380" s="29">
        <v>21.7</v>
      </c>
      <c r="N380" s="29">
        <v>64.5</v>
      </c>
      <c r="O380" s="30">
        <v>0.664</v>
      </c>
      <c r="P380">
        <f t="shared" si="40"/>
        <v>57.400000000000006</v>
      </c>
      <c r="Q380" s="30">
        <v>2.679</v>
      </c>
      <c r="T380" s="31">
        <v>0.014</v>
      </c>
      <c r="U380" s="28">
        <v>474.81045027463006</v>
      </c>
    </row>
    <row r="381" spans="1:21" ht="12.75">
      <c r="A381" s="1">
        <v>36335</v>
      </c>
      <c r="B381" s="24">
        <v>175</v>
      </c>
      <c r="C381" s="2">
        <v>0.685532391</v>
      </c>
      <c r="D381" s="23">
        <v>0.685532391</v>
      </c>
      <c r="E381" s="4">
        <v>3712</v>
      </c>
      <c r="F381" s="25">
        <v>0</v>
      </c>
      <c r="G381" s="26">
        <v>1006.1</v>
      </c>
      <c r="H381" s="29">
        <f t="shared" si="37"/>
        <v>962.1</v>
      </c>
      <c r="I381" s="27">
        <f t="shared" si="38"/>
        <v>430.1436027284314</v>
      </c>
      <c r="J381" s="27">
        <f t="shared" si="39"/>
        <v>476.4274027284314</v>
      </c>
      <c r="K381" s="27">
        <f t="shared" si="35"/>
        <v>457.6503027284314</v>
      </c>
      <c r="L381" s="28">
        <f t="shared" si="36"/>
        <v>467.0388527284314</v>
      </c>
      <c r="M381" s="29">
        <v>21.6</v>
      </c>
      <c r="N381" s="29">
        <v>65.1</v>
      </c>
      <c r="O381" s="30">
        <v>0.654</v>
      </c>
      <c r="P381">
        <f t="shared" si="40"/>
        <v>56.400000000000006</v>
      </c>
      <c r="Q381" s="30">
        <v>2.736</v>
      </c>
      <c r="T381" s="31">
        <v>5.604</v>
      </c>
      <c r="U381" s="28">
        <v>467.0388527284314</v>
      </c>
    </row>
    <row r="382" spans="1:21" ht="12.75">
      <c r="A382" s="1">
        <v>36335</v>
      </c>
      <c r="B382" s="24">
        <v>175</v>
      </c>
      <c r="C382" s="2">
        <v>0.685648143</v>
      </c>
      <c r="D382" s="23">
        <v>0.685648143</v>
      </c>
      <c r="E382" s="4">
        <v>3722</v>
      </c>
      <c r="F382" s="25">
        <v>0</v>
      </c>
      <c r="G382" s="26">
        <v>1006.6</v>
      </c>
      <c r="H382" s="29">
        <f t="shared" si="37"/>
        <v>962.6</v>
      </c>
      <c r="I382" s="27">
        <f t="shared" si="38"/>
        <v>425.82918928280276</v>
      </c>
      <c r="J382" s="27">
        <f t="shared" si="39"/>
        <v>472.11298928280274</v>
      </c>
      <c r="K382" s="27">
        <f t="shared" si="35"/>
        <v>453.3358892828028</v>
      </c>
      <c r="L382" s="28">
        <f t="shared" si="36"/>
        <v>462.7244392828028</v>
      </c>
      <c r="M382" s="29">
        <v>21.7</v>
      </c>
      <c r="N382" s="29">
        <v>69</v>
      </c>
      <c r="O382" s="30">
        <v>0.683</v>
      </c>
      <c r="P382">
        <f t="shared" si="40"/>
        <v>59.30000000000001</v>
      </c>
      <c r="Q382" s="30">
        <v>2.54</v>
      </c>
      <c r="T382" s="31">
        <v>12.223</v>
      </c>
      <c r="U382" s="28">
        <v>462.7244392828028</v>
      </c>
    </row>
    <row r="383" spans="1:21" ht="12.75">
      <c r="A383" s="1">
        <v>36335</v>
      </c>
      <c r="B383" s="24">
        <v>175</v>
      </c>
      <c r="C383" s="2">
        <v>0.685763896</v>
      </c>
      <c r="D383" s="23">
        <v>0.685763896</v>
      </c>
      <c r="E383" s="4">
        <v>3732</v>
      </c>
      <c r="F383" s="25">
        <v>0</v>
      </c>
      <c r="G383" s="26">
        <v>1004.1</v>
      </c>
      <c r="H383" s="29">
        <f t="shared" si="37"/>
        <v>960.1</v>
      </c>
      <c r="I383" s="27">
        <f t="shared" si="38"/>
        <v>447.42370754288453</v>
      </c>
      <c r="J383" s="27">
        <f t="shared" si="39"/>
        <v>493.7075075428845</v>
      </c>
      <c r="K383" s="27">
        <f t="shared" si="35"/>
        <v>474.93040754288455</v>
      </c>
      <c r="L383" s="28">
        <f t="shared" si="36"/>
        <v>484.3189575428845</v>
      </c>
      <c r="M383" s="29">
        <v>21.4</v>
      </c>
      <c r="N383" s="29">
        <v>71.1</v>
      </c>
      <c r="O383" s="30">
        <v>0.644</v>
      </c>
      <c r="P383">
        <f t="shared" si="40"/>
        <v>55.400000000000006</v>
      </c>
      <c r="Q383" s="30">
        <v>2.646</v>
      </c>
      <c r="T383" s="31">
        <v>11.906</v>
      </c>
      <c r="U383" s="28">
        <v>484.3189575428845</v>
      </c>
    </row>
    <row r="384" spans="1:21" ht="12.75">
      <c r="A384" s="1">
        <v>36335</v>
      </c>
      <c r="B384" s="24">
        <v>175</v>
      </c>
      <c r="C384" s="2">
        <v>0.685879648</v>
      </c>
      <c r="D384" s="23">
        <v>0.685879648</v>
      </c>
      <c r="E384" s="4">
        <v>3742</v>
      </c>
      <c r="F384" s="25">
        <v>0</v>
      </c>
      <c r="G384" s="26">
        <v>1006.1</v>
      </c>
      <c r="H384" s="29">
        <f t="shared" si="37"/>
        <v>962.1</v>
      </c>
      <c r="I384" s="27">
        <f t="shared" si="38"/>
        <v>430.1436027284314</v>
      </c>
      <c r="J384" s="27">
        <f t="shared" si="39"/>
        <v>476.4274027284314</v>
      </c>
      <c r="K384" s="27">
        <f t="shared" si="35"/>
        <v>457.6503027284314</v>
      </c>
      <c r="L384" s="28">
        <f t="shared" si="36"/>
        <v>467.0388527284314</v>
      </c>
      <c r="M384" s="29">
        <v>21.5</v>
      </c>
      <c r="N384" s="29">
        <v>71.4</v>
      </c>
      <c r="O384" s="30">
        <v>0.679</v>
      </c>
      <c r="P384">
        <f t="shared" si="40"/>
        <v>58.900000000000006</v>
      </c>
      <c r="Q384" s="30">
        <v>2.646</v>
      </c>
      <c r="T384" s="31">
        <v>11.978</v>
      </c>
      <c r="U384" s="28">
        <v>467.0388527284314</v>
      </c>
    </row>
    <row r="385" spans="1:21" ht="12.75">
      <c r="A385" s="1">
        <v>36335</v>
      </c>
      <c r="B385" s="24">
        <v>175</v>
      </c>
      <c r="C385" s="2">
        <v>0.6859954</v>
      </c>
      <c r="D385" s="23">
        <v>0.6859954</v>
      </c>
      <c r="E385" s="4">
        <v>3752</v>
      </c>
      <c r="F385" s="25">
        <v>0</v>
      </c>
      <c r="G385" s="26">
        <v>1006.5</v>
      </c>
      <c r="H385" s="29">
        <f t="shared" si="37"/>
        <v>962.5</v>
      </c>
      <c r="I385" s="27">
        <f t="shared" si="38"/>
        <v>426.69189266231285</v>
      </c>
      <c r="J385" s="27">
        <f t="shared" si="39"/>
        <v>472.97569266231284</v>
      </c>
      <c r="K385" s="27">
        <f t="shared" si="35"/>
        <v>454.1985926623129</v>
      </c>
      <c r="L385" s="28">
        <f t="shared" si="36"/>
        <v>463.5871426623129</v>
      </c>
      <c r="M385" s="29">
        <v>21.4</v>
      </c>
      <c r="N385" s="29">
        <v>72.4</v>
      </c>
      <c r="O385" s="30">
        <v>0.656</v>
      </c>
      <c r="P385">
        <f t="shared" si="40"/>
        <v>56.60000000000001</v>
      </c>
      <c r="Q385" s="30">
        <v>3.074</v>
      </c>
      <c r="T385" s="31">
        <v>12.369</v>
      </c>
      <c r="U385" s="28">
        <v>463.5871426623129</v>
      </c>
    </row>
    <row r="386" spans="1:21" ht="12.75">
      <c r="A386" s="1">
        <v>36335</v>
      </c>
      <c r="B386" s="24">
        <v>175</v>
      </c>
      <c r="C386" s="2">
        <v>0.686111093</v>
      </c>
      <c r="D386" s="23">
        <v>0.686111093</v>
      </c>
      <c r="E386" s="4">
        <v>3762</v>
      </c>
      <c r="F386" s="25">
        <v>0</v>
      </c>
      <c r="G386" s="26">
        <v>1007.1</v>
      </c>
      <c r="H386" s="29">
        <f t="shared" si="37"/>
        <v>963.1</v>
      </c>
      <c r="I386" s="27">
        <f t="shared" si="38"/>
        <v>421.5170162763083</v>
      </c>
      <c r="J386" s="27">
        <f t="shared" si="39"/>
        <v>467.8008162763083</v>
      </c>
      <c r="K386" s="27">
        <f t="shared" si="35"/>
        <v>449.02371627630833</v>
      </c>
      <c r="L386" s="28">
        <f t="shared" si="36"/>
        <v>458.4122662763083</v>
      </c>
      <c r="M386" s="29">
        <v>21.4</v>
      </c>
      <c r="N386" s="29">
        <v>71.3</v>
      </c>
      <c r="O386" s="30">
        <v>0.693</v>
      </c>
      <c r="P386">
        <f t="shared" si="40"/>
        <v>60.3</v>
      </c>
      <c r="Q386" s="30">
        <v>2.705</v>
      </c>
      <c r="T386" s="31">
        <v>12.881</v>
      </c>
      <c r="U386" s="28">
        <v>458.4122662763083</v>
      </c>
    </row>
    <row r="387" spans="1:21" ht="12.75">
      <c r="A387" s="1">
        <v>36335</v>
      </c>
      <c r="B387" s="24">
        <v>175</v>
      </c>
      <c r="C387" s="2">
        <v>0.686226845</v>
      </c>
      <c r="D387" s="23">
        <v>0.686226845</v>
      </c>
      <c r="E387" s="4">
        <v>3772</v>
      </c>
      <c r="F387" s="25">
        <v>0</v>
      </c>
      <c r="G387" s="26">
        <v>1008.3</v>
      </c>
      <c r="H387" s="29">
        <f t="shared" si="37"/>
        <v>964.3</v>
      </c>
      <c r="I387" s="27">
        <f t="shared" si="38"/>
        <v>411.17692814312517</v>
      </c>
      <c r="J387" s="27">
        <f t="shared" si="39"/>
        <v>457.46072814312515</v>
      </c>
      <c r="K387" s="27">
        <f t="shared" si="35"/>
        <v>438.6836281431252</v>
      </c>
      <c r="L387" s="28">
        <f t="shared" si="36"/>
        <v>448.07217814312514</v>
      </c>
      <c r="M387" s="29">
        <v>21.5</v>
      </c>
      <c r="N387" s="29">
        <v>71.8</v>
      </c>
      <c r="O387" s="30">
        <v>0.664</v>
      </c>
      <c r="P387">
        <f t="shared" si="40"/>
        <v>57.400000000000006</v>
      </c>
      <c r="Q387" s="30">
        <v>3.116</v>
      </c>
      <c r="R387" s="24">
        <v>108.92</v>
      </c>
      <c r="S387" s="24">
        <f aca="true" t="shared" si="41" ref="S387:S426">AVERAGE(R382:R387)</f>
        <v>108.92</v>
      </c>
      <c r="T387" s="31">
        <v>12.991</v>
      </c>
      <c r="U387" s="28">
        <v>448.07217814312514</v>
      </c>
    </row>
    <row r="388" spans="1:21" ht="12.75">
      <c r="A388" s="1">
        <v>36335</v>
      </c>
      <c r="B388" s="24">
        <v>175</v>
      </c>
      <c r="C388" s="2">
        <v>0.686342597</v>
      </c>
      <c r="D388" s="23">
        <v>0.686342597</v>
      </c>
      <c r="E388" s="4">
        <v>3782</v>
      </c>
      <c r="F388" s="25">
        <v>0</v>
      </c>
      <c r="G388" s="26">
        <v>1008</v>
      </c>
      <c r="H388" s="29">
        <f t="shared" si="37"/>
        <v>964</v>
      </c>
      <c r="I388" s="27">
        <f t="shared" si="38"/>
        <v>413.7607433499912</v>
      </c>
      <c r="J388" s="27">
        <f t="shared" si="39"/>
        <v>460.04454334999116</v>
      </c>
      <c r="K388" s="27">
        <f t="shared" si="35"/>
        <v>441.2674433499912</v>
      </c>
      <c r="L388" s="28">
        <f t="shared" si="36"/>
        <v>450.65599334999115</v>
      </c>
      <c r="M388" s="29">
        <v>21.3</v>
      </c>
      <c r="N388" s="29">
        <v>71.8</v>
      </c>
      <c r="O388" s="30">
        <v>0.672</v>
      </c>
      <c r="P388">
        <f t="shared" si="40"/>
        <v>58.2</v>
      </c>
      <c r="Q388" s="30">
        <v>2.784</v>
      </c>
      <c r="R388" s="24">
        <v>44.875</v>
      </c>
      <c r="S388" s="24">
        <f t="shared" si="41"/>
        <v>76.89750000000001</v>
      </c>
      <c r="T388" s="31">
        <v>13.042</v>
      </c>
      <c r="U388" s="28">
        <v>450.65599334999115</v>
      </c>
    </row>
    <row r="389" spans="1:21" ht="12.75">
      <c r="A389" s="1">
        <v>36335</v>
      </c>
      <c r="B389" s="24">
        <v>175</v>
      </c>
      <c r="C389" s="2">
        <v>0.686458349</v>
      </c>
      <c r="D389" s="23">
        <v>0.686458349</v>
      </c>
      <c r="E389" s="4">
        <v>3792</v>
      </c>
      <c r="F389" s="25">
        <v>0</v>
      </c>
      <c r="G389" s="26">
        <v>1008.1</v>
      </c>
      <c r="H389" s="29">
        <f t="shared" si="37"/>
        <v>964.1</v>
      </c>
      <c r="I389" s="27">
        <f t="shared" si="38"/>
        <v>412.8993822816386</v>
      </c>
      <c r="J389" s="27">
        <f t="shared" si="39"/>
        <v>459.1831822816386</v>
      </c>
      <c r="K389" s="27">
        <f t="shared" si="35"/>
        <v>440.40608228163865</v>
      </c>
      <c r="L389" s="28">
        <f t="shared" si="36"/>
        <v>449.79463228163866</v>
      </c>
      <c r="M389" s="29">
        <v>21.4</v>
      </c>
      <c r="N389" s="29">
        <v>71.4</v>
      </c>
      <c r="O389" s="30">
        <v>0.663</v>
      </c>
      <c r="P389">
        <f t="shared" si="40"/>
        <v>57.3</v>
      </c>
      <c r="Q389" s="30">
        <v>3.195</v>
      </c>
      <c r="R389" s="24">
        <v>127.935</v>
      </c>
      <c r="S389" s="24">
        <f t="shared" si="41"/>
        <v>93.91000000000001</v>
      </c>
      <c r="T389" s="31">
        <v>12.927</v>
      </c>
      <c r="U389" s="28">
        <v>449.79463228163866</v>
      </c>
    </row>
    <row r="390" spans="1:21" ht="12.75">
      <c r="A390" s="1">
        <v>36335</v>
      </c>
      <c r="B390" s="24">
        <v>175</v>
      </c>
      <c r="C390" s="2">
        <v>0.686574101</v>
      </c>
      <c r="D390" s="23">
        <v>0.686574101</v>
      </c>
      <c r="E390" s="4">
        <v>3802</v>
      </c>
      <c r="F390" s="25">
        <v>0</v>
      </c>
      <c r="G390" s="26">
        <v>1007.2</v>
      </c>
      <c r="H390" s="29">
        <f t="shared" si="37"/>
        <v>963.2</v>
      </c>
      <c r="I390" s="27">
        <f t="shared" si="38"/>
        <v>420.65485032298244</v>
      </c>
      <c r="J390" s="27">
        <f t="shared" si="39"/>
        <v>466.9386503229824</v>
      </c>
      <c r="K390" s="27">
        <f t="shared" si="35"/>
        <v>448.16155032298246</v>
      </c>
      <c r="L390" s="28">
        <f t="shared" si="36"/>
        <v>457.5501003229824</v>
      </c>
      <c r="M390" s="29">
        <v>21.2</v>
      </c>
      <c r="N390" s="29">
        <v>73.2</v>
      </c>
      <c r="O390" s="30">
        <v>0.687</v>
      </c>
      <c r="P390">
        <f t="shared" si="40"/>
        <v>59.7</v>
      </c>
      <c r="Q390" s="30">
        <v>3.264</v>
      </c>
      <c r="R390" s="24">
        <v>147.89</v>
      </c>
      <c r="S390" s="24">
        <f t="shared" si="41"/>
        <v>107.405</v>
      </c>
      <c r="T390" s="31">
        <v>12.699</v>
      </c>
      <c r="U390" s="28">
        <v>457.5501003229824</v>
      </c>
    </row>
    <row r="391" spans="1:21" ht="12.75">
      <c r="A391" s="1">
        <v>36335</v>
      </c>
      <c r="B391" s="24">
        <v>175</v>
      </c>
      <c r="C391" s="2">
        <v>0.686689794</v>
      </c>
      <c r="D391" s="23">
        <v>0.686689794</v>
      </c>
      <c r="E391" s="4">
        <v>3812</v>
      </c>
      <c r="F391" s="25">
        <v>0</v>
      </c>
      <c r="G391" s="26">
        <v>1008.6</v>
      </c>
      <c r="H391" s="29">
        <f t="shared" si="37"/>
        <v>964.6</v>
      </c>
      <c r="I391" s="27">
        <f t="shared" si="38"/>
        <v>408.5939166529634</v>
      </c>
      <c r="J391" s="27">
        <f t="shared" si="39"/>
        <v>454.8777166529634</v>
      </c>
      <c r="K391" s="27">
        <f t="shared" si="35"/>
        <v>436.1006166529634</v>
      </c>
      <c r="L391" s="28">
        <f t="shared" si="36"/>
        <v>445.4891666529634</v>
      </c>
      <c r="M391" s="29">
        <v>21.3</v>
      </c>
      <c r="N391" s="29">
        <v>70.8</v>
      </c>
      <c r="O391" s="30">
        <v>0.667</v>
      </c>
      <c r="P391">
        <f t="shared" si="40"/>
        <v>57.7</v>
      </c>
      <c r="Q391" s="30">
        <v>3.5</v>
      </c>
      <c r="R391" s="24">
        <v>188.741</v>
      </c>
      <c r="S391" s="24">
        <f t="shared" si="41"/>
        <v>123.6722</v>
      </c>
      <c r="T391" s="31">
        <v>12.246</v>
      </c>
      <c r="U391" s="28">
        <v>445.4891666529634</v>
      </c>
    </row>
    <row r="392" spans="1:21" ht="12.75">
      <c r="A392" s="1">
        <v>36335</v>
      </c>
      <c r="B392" s="24">
        <v>175</v>
      </c>
      <c r="C392" s="2">
        <v>0.686805546</v>
      </c>
      <c r="D392" s="23">
        <v>0.686805546</v>
      </c>
      <c r="E392" s="4">
        <v>3822</v>
      </c>
      <c r="F392" s="25">
        <v>0</v>
      </c>
      <c r="G392" s="26">
        <v>1007.2</v>
      </c>
      <c r="H392" s="29">
        <f t="shared" si="37"/>
        <v>963.2</v>
      </c>
      <c r="I392" s="27">
        <f t="shared" si="38"/>
        <v>420.65485032298244</v>
      </c>
      <c r="J392" s="27">
        <f t="shared" si="39"/>
        <v>466.9386503229824</v>
      </c>
      <c r="K392" s="27">
        <f t="shared" si="35"/>
        <v>448.16155032298246</v>
      </c>
      <c r="L392" s="28">
        <f t="shared" si="36"/>
        <v>457.5501003229824</v>
      </c>
      <c r="M392" s="29">
        <v>21.2</v>
      </c>
      <c r="N392" s="29">
        <v>70.2</v>
      </c>
      <c r="O392" s="30">
        <v>0.698</v>
      </c>
      <c r="P392">
        <f t="shared" si="40"/>
        <v>60.8</v>
      </c>
      <c r="Q392" s="30">
        <v>3.52</v>
      </c>
      <c r="R392" s="24">
        <v>187.697</v>
      </c>
      <c r="S392" s="24">
        <f t="shared" si="41"/>
        <v>134.343</v>
      </c>
      <c r="T392" s="31">
        <v>11.884</v>
      </c>
      <c r="U392" s="28">
        <v>457.5501003229824</v>
      </c>
    </row>
    <row r="393" spans="1:21" ht="12.75">
      <c r="A393" s="1">
        <v>36335</v>
      </c>
      <c r="B393" s="24">
        <v>175</v>
      </c>
      <c r="C393" s="2">
        <v>0.686921299</v>
      </c>
      <c r="D393" s="23">
        <v>0.686921299</v>
      </c>
      <c r="E393" s="4">
        <v>3832</v>
      </c>
      <c r="F393" s="25">
        <v>0</v>
      </c>
      <c r="G393" s="26">
        <v>1007.3</v>
      </c>
      <c r="H393" s="29">
        <f t="shared" si="37"/>
        <v>963.3</v>
      </c>
      <c r="I393" s="27">
        <f t="shared" si="38"/>
        <v>419.7927738755962</v>
      </c>
      <c r="J393" s="27">
        <f t="shared" si="39"/>
        <v>466.0765738755962</v>
      </c>
      <c r="K393" s="27">
        <f aca="true" t="shared" si="42" ref="K393:K441">(I393+27.5067)</f>
        <v>447.2994738755962</v>
      </c>
      <c r="L393" s="28">
        <f aca="true" t="shared" si="43" ref="L393:L441">AVERAGE(J393:K393)</f>
        <v>456.6880238755962</v>
      </c>
      <c r="M393" s="29">
        <v>21.1</v>
      </c>
      <c r="N393" s="29">
        <v>71.1</v>
      </c>
      <c r="O393" s="30">
        <v>0.683</v>
      </c>
      <c r="P393">
        <f t="shared" si="40"/>
        <v>59.30000000000001</v>
      </c>
      <c r="Q393" s="30">
        <v>3.144</v>
      </c>
      <c r="R393" s="24">
        <v>102.757</v>
      </c>
      <c r="S393" s="24">
        <f t="shared" si="41"/>
        <v>133.31583333333333</v>
      </c>
      <c r="T393" s="31">
        <v>11.876</v>
      </c>
      <c r="U393" s="28">
        <v>456.6880238755962</v>
      </c>
    </row>
    <row r="394" spans="1:21" ht="12.75">
      <c r="A394" s="1">
        <v>36335</v>
      </c>
      <c r="B394" s="24">
        <v>175</v>
      </c>
      <c r="C394" s="2">
        <v>0.687037051</v>
      </c>
      <c r="D394" s="23">
        <v>0.687037051</v>
      </c>
      <c r="E394" s="4">
        <v>3842</v>
      </c>
      <c r="F394" s="25">
        <v>0</v>
      </c>
      <c r="G394" s="26">
        <v>1007.5</v>
      </c>
      <c r="H394" s="29">
        <f aca="true" t="shared" si="44" ref="H394:H442">(G394-44)</f>
        <v>963.5</v>
      </c>
      <c r="I394" s="27">
        <f aca="true" t="shared" si="45" ref="I394:I442">(8303.951372*LN(1013.25/H394))</f>
        <v>418.06888942431385</v>
      </c>
      <c r="J394" s="27">
        <f aca="true" t="shared" si="46" ref="J394:J442">(I394+46.2838)</f>
        <v>464.35268942431384</v>
      </c>
      <c r="K394" s="27">
        <f t="shared" si="42"/>
        <v>445.5755894243139</v>
      </c>
      <c r="L394" s="28">
        <f t="shared" si="43"/>
        <v>454.9641394243139</v>
      </c>
      <c r="M394" s="29">
        <v>21.2</v>
      </c>
      <c r="N394" s="29">
        <v>70.4</v>
      </c>
      <c r="O394" s="30">
        <v>0.703</v>
      </c>
      <c r="P394">
        <f aca="true" t="shared" si="47" ref="P394:P437">((O394*100)-9)</f>
        <v>61.3</v>
      </c>
      <c r="Q394" s="30">
        <v>3.579</v>
      </c>
      <c r="R394" s="24">
        <v>206.712</v>
      </c>
      <c r="S394" s="24">
        <f t="shared" si="41"/>
        <v>160.28866666666667</v>
      </c>
      <c r="T394" s="31">
        <v>12.076</v>
      </c>
      <c r="U394" s="28">
        <v>454.9641394243139</v>
      </c>
    </row>
    <row r="395" spans="1:21" ht="12.75">
      <c r="A395" s="1">
        <v>36335</v>
      </c>
      <c r="B395" s="24">
        <v>175</v>
      </c>
      <c r="C395" s="2">
        <v>0.687152803</v>
      </c>
      <c r="D395" s="23">
        <v>0.687152803</v>
      </c>
      <c r="E395" s="4">
        <v>3852</v>
      </c>
      <c r="F395" s="25">
        <v>0</v>
      </c>
      <c r="G395" s="26">
        <v>1008.7</v>
      </c>
      <c r="H395" s="29">
        <f t="shared" si="44"/>
        <v>964.7</v>
      </c>
      <c r="I395" s="27">
        <f t="shared" si="45"/>
        <v>407.73309134021457</v>
      </c>
      <c r="J395" s="27">
        <f t="shared" si="46"/>
        <v>454.01689134021456</v>
      </c>
      <c r="K395" s="27">
        <f t="shared" si="42"/>
        <v>435.2397913402146</v>
      </c>
      <c r="L395" s="28">
        <f t="shared" si="43"/>
        <v>444.62834134021455</v>
      </c>
      <c r="M395" s="29">
        <v>21.1</v>
      </c>
      <c r="N395" s="29">
        <v>70.9</v>
      </c>
      <c r="O395" s="30">
        <v>0.683</v>
      </c>
      <c r="P395">
        <f t="shared" si="47"/>
        <v>59.30000000000001</v>
      </c>
      <c r="Q395" s="30">
        <v>3.52</v>
      </c>
      <c r="R395" s="24">
        <v>184.563</v>
      </c>
      <c r="S395" s="24">
        <f t="shared" si="41"/>
        <v>169.72666666666666</v>
      </c>
      <c r="T395" s="31">
        <v>12.648</v>
      </c>
      <c r="U395" s="28">
        <v>444.62834134021455</v>
      </c>
    </row>
    <row r="396" spans="1:21" ht="12.75">
      <c r="A396" s="1">
        <v>36335</v>
      </c>
      <c r="B396" s="24">
        <v>175</v>
      </c>
      <c r="C396" s="2">
        <v>0.687268496</v>
      </c>
      <c r="D396" s="23">
        <v>0.687268496</v>
      </c>
      <c r="E396" s="4">
        <v>3862</v>
      </c>
      <c r="F396" s="25">
        <v>0</v>
      </c>
      <c r="G396" s="26">
        <v>1007.9</v>
      </c>
      <c r="H396" s="29">
        <f t="shared" si="44"/>
        <v>963.9</v>
      </c>
      <c r="I396" s="27">
        <f t="shared" si="45"/>
        <v>414.6221937757852</v>
      </c>
      <c r="J396" s="27">
        <f t="shared" si="46"/>
        <v>460.9059937757852</v>
      </c>
      <c r="K396" s="27">
        <f t="shared" si="42"/>
        <v>442.12889377578523</v>
      </c>
      <c r="L396" s="28">
        <f t="shared" si="43"/>
        <v>451.5174437757852</v>
      </c>
      <c r="M396" s="29">
        <v>21.1</v>
      </c>
      <c r="N396" s="29">
        <v>71.2</v>
      </c>
      <c r="O396" s="30">
        <v>0.678</v>
      </c>
      <c r="P396">
        <f t="shared" si="47"/>
        <v>58.80000000000001</v>
      </c>
      <c r="Q396" s="30">
        <v>3.431</v>
      </c>
      <c r="R396" s="24">
        <v>162.623</v>
      </c>
      <c r="S396" s="24">
        <f t="shared" si="41"/>
        <v>172.18216666666663</v>
      </c>
      <c r="T396" s="31">
        <v>12.999</v>
      </c>
      <c r="U396" s="28">
        <v>451.5174437757852</v>
      </c>
    </row>
    <row r="397" spans="1:21" ht="12.75">
      <c r="A397" s="1">
        <v>36335</v>
      </c>
      <c r="B397" s="24">
        <v>175</v>
      </c>
      <c r="C397" s="2">
        <v>0.687384248</v>
      </c>
      <c r="D397" s="23">
        <v>0.687384248</v>
      </c>
      <c r="E397" s="4">
        <v>3872</v>
      </c>
      <c r="F397" s="25">
        <v>0</v>
      </c>
      <c r="G397" s="26">
        <v>1008</v>
      </c>
      <c r="H397" s="29">
        <f t="shared" si="44"/>
        <v>964</v>
      </c>
      <c r="I397" s="27">
        <f t="shared" si="45"/>
        <v>413.7607433499912</v>
      </c>
      <c r="J397" s="27">
        <f t="shared" si="46"/>
        <v>460.04454334999116</v>
      </c>
      <c r="K397" s="27">
        <f t="shared" si="42"/>
        <v>441.2674433499912</v>
      </c>
      <c r="L397" s="28">
        <f t="shared" si="43"/>
        <v>450.65599334999115</v>
      </c>
      <c r="M397" s="29">
        <v>21.2</v>
      </c>
      <c r="N397" s="29">
        <v>69</v>
      </c>
      <c r="O397" s="30">
        <v>0.659</v>
      </c>
      <c r="P397">
        <f t="shared" si="47"/>
        <v>56.900000000000006</v>
      </c>
      <c r="Q397" s="30">
        <v>3.311</v>
      </c>
      <c r="R397" s="24">
        <v>140.579</v>
      </c>
      <c r="S397" s="24">
        <f t="shared" si="41"/>
        <v>164.15516666666667</v>
      </c>
      <c r="T397" s="31">
        <v>13.011</v>
      </c>
      <c r="U397" s="28">
        <v>450.65599334999115</v>
      </c>
    </row>
    <row r="398" spans="1:21" ht="12.75">
      <c r="A398" s="1">
        <v>36335</v>
      </c>
      <c r="B398" s="24">
        <v>175</v>
      </c>
      <c r="C398" s="2">
        <v>0.6875</v>
      </c>
      <c r="D398" s="23">
        <v>0.6875</v>
      </c>
      <c r="E398" s="4">
        <v>3882</v>
      </c>
      <c r="F398" s="25">
        <v>0</v>
      </c>
      <c r="G398" s="26">
        <v>1008.3</v>
      </c>
      <c r="H398" s="29">
        <f t="shared" si="44"/>
        <v>964.3</v>
      </c>
      <c r="I398" s="27">
        <f t="shared" si="45"/>
        <v>411.17692814312517</v>
      </c>
      <c r="J398" s="27">
        <f t="shared" si="46"/>
        <v>457.46072814312515</v>
      </c>
      <c r="K398" s="27">
        <f t="shared" si="42"/>
        <v>438.6836281431252</v>
      </c>
      <c r="L398" s="28">
        <f t="shared" si="43"/>
        <v>448.07217814312514</v>
      </c>
      <c r="M398" s="29">
        <v>21.1</v>
      </c>
      <c r="N398" s="29">
        <v>68.6</v>
      </c>
      <c r="O398" s="30">
        <v>0.684</v>
      </c>
      <c r="P398">
        <f t="shared" si="47"/>
        <v>59.400000000000006</v>
      </c>
      <c r="Q398" s="30">
        <v>3.32</v>
      </c>
      <c r="R398" s="24">
        <v>139.43</v>
      </c>
      <c r="S398" s="24">
        <f t="shared" si="41"/>
        <v>156.11066666666667</v>
      </c>
      <c r="T398" s="31">
        <v>13.028</v>
      </c>
      <c r="U398" s="28">
        <v>448.07217814312514</v>
      </c>
    </row>
    <row r="399" spans="1:21" ht="12.75">
      <c r="A399" s="1">
        <v>36335</v>
      </c>
      <c r="B399" s="24">
        <v>175</v>
      </c>
      <c r="C399" s="2">
        <v>0.687615752</v>
      </c>
      <c r="D399" s="23">
        <v>0.687615752</v>
      </c>
      <c r="E399" s="4">
        <v>3892</v>
      </c>
      <c r="F399" s="25">
        <v>0</v>
      </c>
      <c r="G399" s="26">
        <v>1008.7</v>
      </c>
      <c r="H399" s="29">
        <f t="shared" si="44"/>
        <v>964.7</v>
      </c>
      <c r="I399" s="27">
        <f t="shared" si="45"/>
        <v>407.73309134021457</v>
      </c>
      <c r="J399" s="27">
        <f t="shared" si="46"/>
        <v>454.01689134021456</v>
      </c>
      <c r="K399" s="27">
        <f t="shared" si="42"/>
        <v>435.2397913402146</v>
      </c>
      <c r="L399" s="28">
        <f t="shared" si="43"/>
        <v>444.62834134021455</v>
      </c>
      <c r="M399" s="29">
        <v>21.1</v>
      </c>
      <c r="N399" s="29">
        <v>69.3</v>
      </c>
      <c r="O399" s="30">
        <v>0.649</v>
      </c>
      <c r="P399">
        <f t="shared" si="47"/>
        <v>55.900000000000006</v>
      </c>
      <c r="Q399" s="30">
        <v>3.28</v>
      </c>
      <c r="R399" s="24">
        <v>138.385</v>
      </c>
      <c r="S399" s="24">
        <f t="shared" si="41"/>
        <v>162.04866666666666</v>
      </c>
      <c r="T399" s="31">
        <v>12.871</v>
      </c>
      <c r="U399" s="28">
        <v>444.62834134021455</v>
      </c>
    </row>
    <row r="400" spans="1:21" ht="12.75">
      <c r="A400" s="1">
        <v>36335</v>
      </c>
      <c r="B400" s="24">
        <v>175</v>
      </c>
      <c r="C400" s="2">
        <v>0.687731504</v>
      </c>
      <c r="D400" s="23">
        <v>0.687731504</v>
      </c>
      <c r="E400" s="4">
        <v>3902</v>
      </c>
      <c r="F400" s="25">
        <v>0</v>
      </c>
      <c r="G400" s="26">
        <v>1008.5</v>
      </c>
      <c r="H400" s="29">
        <f t="shared" si="44"/>
        <v>964.5</v>
      </c>
      <c r="I400" s="27">
        <f t="shared" si="45"/>
        <v>409.45483121202557</v>
      </c>
      <c r="J400" s="27">
        <f t="shared" si="46"/>
        <v>455.73863121202555</v>
      </c>
      <c r="K400" s="27">
        <f t="shared" si="42"/>
        <v>436.9615312120256</v>
      </c>
      <c r="L400" s="28">
        <f t="shared" si="43"/>
        <v>446.35008121202554</v>
      </c>
      <c r="M400" s="29">
        <v>21.2</v>
      </c>
      <c r="N400" s="29">
        <v>66.9</v>
      </c>
      <c r="O400" s="30">
        <v>0.684</v>
      </c>
      <c r="P400">
        <f t="shared" si="47"/>
        <v>59.400000000000006</v>
      </c>
      <c r="Q400" s="30">
        <v>3.45</v>
      </c>
      <c r="R400" s="24">
        <v>179.34</v>
      </c>
      <c r="S400" s="24">
        <f t="shared" si="41"/>
        <v>157.48666666666665</v>
      </c>
      <c r="T400" s="31">
        <v>12.608</v>
      </c>
      <c r="U400" s="28">
        <v>446.35008121202554</v>
      </c>
    </row>
    <row r="401" spans="1:21" ht="12.75">
      <c r="A401" s="1">
        <v>36335</v>
      </c>
      <c r="B401" s="24">
        <v>175</v>
      </c>
      <c r="C401" s="2">
        <v>0.687847197</v>
      </c>
      <c r="D401" s="23">
        <v>0.687847197</v>
      </c>
      <c r="E401" s="4">
        <v>3912</v>
      </c>
      <c r="F401" s="25">
        <v>0</v>
      </c>
      <c r="G401" s="26">
        <v>1007.6</v>
      </c>
      <c r="H401" s="29">
        <f t="shared" si="44"/>
        <v>963.6</v>
      </c>
      <c r="I401" s="27">
        <f t="shared" si="45"/>
        <v>417.20708138327217</v>
      </c>
      <c r="J401" s="27">
        <f t="shared" si="46"/>
        <v>463.49088138327215</v>
      </c>
      <c r="K401" s="27">
        <f t="shared" si="42"/>
        <v>444.7137813832722</v>
      </c>
      <c r="L401" s="28">
        <f t="shared" si="43"/>
        <v>454.10233138327214</v>
      </c>
      <c r="M401" s="29">
        <v>21.2</v>
      </c>
      <c r="N401" s="29">
        <v>65.9</v>
      </c>
      <c r="O401" s="30">
        <v>0.668</v>
      </c>
      <c r="P401">
        <f t="shared" si="47"/>
        <v>57.8</v>
      </c>
      <c r="Q401" s="30">
        <v>3.782</v>
      </c>
      <c r="R401" s="24">
        <v>241.4</v>
      </c>
      <c r="S401" s="24">
        <f t="shared" si="41"/>
        <v>166.95950000000002</v>
      </c>
      <c r="T401" s="31">
        <v>12.024</v>
      </c>
      <c r="U401" s="28">
        <v>454.10233138327214</v>
      </c>
    </row>
    <row r="402" spans="1:21" ht="12.75">
      <c r="A402" s="1">
        <v>36335</v>
      </c>
      <c r="B402" s="24">
        <v>175</v>
      </c>
      <c r="C402" s="2">
        <v>0.687962949</v>
      </c>
      <c r="D402" s="23">
        <v>0.687962949</v>
      </c>
      <c r="E402" s="4">
        <v>3922</v>
      </c>
      <c r="F402" s="25">
        <v>0</v>
      </c>
      <c r="G402" s="26">
        <v>1007.7</v>
      </c>
      <c r="H402" s="29">
        <f t="shared" si="44"/>
        <v>963.7</v>
      </c>
      <c r="I402" s="27">
        <f t="shared" si="45"/>
        <v>416.34536277387565</v>
      </c>
      <c r="J402" s="27">
        <f t="shared" si="46"/>
        <v>462.62916277387563</v>
      </c>
      <c r="K402" s="27">
        <f t="shared" si="42"/>
        <v>443.8520627738757</v>
      </c>
      <c r="L402" s="28">
        <f t="shared" si="43"/>
        <v>453.2406127738757</v>
      </c>
      <c r="M402" s="29">
        <v>20.9</v>
      </c>
      <c r="N402" s="29">
        <v>66.1</v>
      </c>
      <c r="O402" s="30">
        <v>0.694</v>
      </c>
      <c r="P402">
        <f t="shared" si="47"/>
        <v>60.39999999999999</v>
      </c>
      <c r="Q402" s="30">
        <v>3.623</v>
      </c>
      <c r="R402" s="24">
        <v>198.251</v>
      </c>
      <c r="S402" s="24">
        <f t="shared" si="41"/>
        <v>172.8975</v>
      </c>
      <c r="T402" s="31">
        <v>11.841</v>
      </c>
      <c r="U402" s="28">
        <v>453.2406127738757</v>
      </c>
    </row>
    <row r="403" spans="1:21" ht="12.75">
      <c r="A403" s="1">
        <v>36335</v>
      </c>
      <c r="B403" s="24">
        <v>175</v>
      </c>
      <c r="C403" s="2">
        <v>0.688078701</v>
      </c>
      <c r="D403" s="23">
        <v>0.688078701</v>
      </c>
      <c r="E403" s="4">
        <v>3932</v>
      </c>
      <c r="F403" s="25">
        <v>0</v>
      </c>
      <c r="G403" s="26">
        <v>1008.4</v>
      </c>
      <c r="H403" s="29">
        <f t="shared" si="44"/>
        <v>964.4</v>
      </c>
      <c r="I403" s="27">
        <f t="shared" si="45"/>
        <v>410.31583503590986</v>
      </c>
      <c r="J403" s="27">
        <f t="shared" si="46"/>
        <v>456.59963503590984</v>
      </c>
      <c r="K403" s="27">
        <f t="shared" si="42"/>
        <v>437.8225350359099</v>
      </c>
      <c r="L403" s="28">
        <f t="shared" si="43"/>
        <v>447.21108503590983</v>
      </c>
      <c r="M403" s="29">
        <v>21.1</v>
      </c>
      <c r="N403" s="29">
        <v>65.3</v>
      </c>
      <c r="O403" s="30">
        <v>0.678</v>
      </c>
      <c r="P403">
        <f t="shared" si="47"/>
        <v>58.80000000000001</v>
      </c>
      <c r="Q403" s="30">
        <v>3.174</v>
      </c>
      <c r="R403" s="24">
        <v>113.207</v>
      </c>
      <c r="S403" s="24">
        <f t="shared" si="41"/>
        <v>168.3355</v>
      </c>
      <c r="T403" s="31">
        <v>12.03</v>
      </c>
      <c r="U403" s="28">
        <v>447.21108503590983</v>
      </c>
    </row>
    <row r="404" spans="1:21" ht="12.75">
      <c r="A404" s="1">
        <v>36335</v>
      </c>
      <c r="B404" s="24">
        <v>175</v>
      </c>
      <c r="C404" s="2">
        <v>0.688194454</v>
      </c>
      <c r="D404" s="23">
        <v>0.688194454</v>
      </c>
      <c r="E404" s="4">
        <v>3942</v>
      </c>
      <c r="F404" s="25">
        <v>0</v>
      </c>
      <c r="G404" s="26">
        <v>1008.9</v>
      </c>
      <c r="H404" s="29">
        <f t="shared" si="44"/>
        <v>964.9</v>
      </c>
      <c r="I404" s="27">
        <f t="shared" si="45"/>
        <v>406.0117083796552</v>
      </c>
      <c r="J404" s="27">
        <f t="shared" si="46"/>
        <v>452.2955083796552</v>
      </c>
      <c r="K404" s="27">
        <f t="shared" si="42"/>
        <v>433.5184083796552</v>
      </c>
      <c r="L404" s="28">
        <f t="shared" si="43"/>
        <v>442.9069583796552</v>
      </c>
      <c r="M404" s="29">
        <v>20.7</v>
      </c>
      <c r="N404" s="29">
        <v>66.6</v>
      </c>
      <c r="O404" s="30">
        <v>0.682</v>
      </c>
      <c r="P404">
        <f t="shared" si="47"/>
        <v>59.2</v>
      </c>
      <c r="Q404" s="30">
        <v>3.683</v>
      </c>
      <c r="R404" s="24">
        <v>217.267</v>
      </c>
      <c r="S404" s="24">
        <f t="shared" si="41"/>
        <v>181.3083333333333</v>
      </c>
      <c r="T404" s="31">
        <v>12.377</v>
      </c>
      <c r="U404" s="28">
        <v>442.9069583796552</v>
      </c>
    </row>
    <row r="405" spans="1:21" ht="12.75">
      <c r="A405" s="1">
        <v>36335</v>
      </c>
      <c r="B405" s="24">
        <v>175</v>
      </c>
      <c r="C405" s="2">
        <v>0.688310206</v>
      </c>
      <c r="D405" s="23">
        <v>0.688310206</v>
      </c>
      <c r="E405" s="4">
        <v>3952</v>
      </c>
      <c r="F405" s="25">
        <v>1</v>
      </c>
      <c r="G405" s="26">
        <v>1009</v>
      </c>
      <c r="H405" s="29">
        <f t="shared" si="44"/>
        <v>965</v>
      </c>
      <c r="I405" s="27">
        <f t="shared" si="45"/>
        <v>405.15115069486046</v>
      </c>
      <c r="J405" s="27">
        <f t="shared" si="46"/>
        <v>451.43495069486045</v>
      </c>
      <c r="K405" s="27">
        <f t="shared" si="42"/>
        <v>432.6578506948605</v>
      </c>
      <c r="L405" s="28">
        <f t="shared" si="43"/>
        <v>442.0464006948605</v>
      </c>
      <c r="M405" s="29">
        <v>20.9</v>
      </c>
      <c r="N405" s="29">
        <v>65.8</v>
      </c>
      <c r="O405" s="30">
        <v>0.652</v>
      </c>
      <c r="P405">
        <f t="shared" si="47"/>
        <v>56.2</v>
      </c>
      <c r="Q405" s="30">
        <v>3.471</v>
      </c>
      <c r="R405" s="24">
        <v>174.222</v>
      </c>
      <c r="S405" s="24">
        <f t="shared" si="41"/>
        <v>187.28116666666665</v>
      </c>
      <c r="T405" s="31">
        <v>12.912</v>
      </c>
      <c r="U405" s="28">
        <v>442.0464006948605</v>
      </c>
    </row>
    <row r="406" spans="1:21" ht="12.75">
      <c r="A406" s="1">
        <v>36335</v>
      </c>
      <c r="B406" s="24">
        <v>175</v>
      </c>
      <c r="C406" s="2">
        <v>0.688425899</v>
      </c>
      <c r="D406" s="23">
        <v>0.688425899</v>
      </c>
      <c r="E406" s="4">
        <v>3962</v>
      </c>
      <c r="F406" s="25">
        <v>0</v>
      </c>
      <c r="G406" s="26">
        <v>1009.5</v>
      </c>
      <c r="H406" s="29">
        <f t="shared" si="44"/>
        <v>965.5</v>
      </c>
      <c r="I406" s="27">
        <f t="shared" si="45"/>
        <v>400.8496994865309</v>
      </c>
      <c r="J406" s="27">
        <f t="shared" si="46"/>
        <v>447.13349948653087</v>
      </c>
      <c r="K406" s="27">
        <f t="shared" si="42"/>
        <v>428.3563994865309</v>
      </c>
      <c r="L406" s="28">
        <f t="shared" si="43"/>
        <v>437.7449494865309</v>
      </c>
      <c r="M406" s="29">
        <v>21.1</v>
      </c>
      <c r="N406" s="29">
        <v>65</v>
      </c>
      <c r="O406" s="30">
        <v>0.671</v>
      </c>
      <c r="P406">
        <f t="shared" si="47"/>
        <v>58.10000000000001</v>
      </c>
      <c r="Q406" s="30">
        <v>3.459</v>
      </c>
      <c r="R406" s="24">
        <v>173.073</v>
      </c>
      <c r="S406" s="24">
        <f t="shared" si="41"/>
        <v>186.23666666666668</v>
      </c>
      <c r="T406" s="31">
        <v>13.031</v>
      </c>
      <c r="U406" s="28">
        <v>437.7449494865309</v>
      </c>
    </row>
    <row r="407" spans="1:21" ht="12.75">
      <c r="A407" s="1">
        <v>36335</v>
      </c>
      <c r="B407" s="24">
        <v>175</v>
      </c>
      <c r="C407" s="2">
        <v>0.688541651</v>
      </c>
      <c r="D407" s="23">
        <v>0.688541651</v>
      </c>
      <c r="E407" s="4">
        <v>3972</v>
      </c>
      <c r="F407" s="25">
        <v>0</v>
      </c>
      <c r="G407" s="26">
        <v>1009.8</v>
      </c>
      <c r="H407" s="29">
        <f t="shared" si="44"/>
        <v>965.8</v>
      </c>
      <c r="I407" s="27">
        <f t="shared" si="45"/>
        <v>398.26989786934377</v>
      </c>
      <c r="J407" s="27">
        <f t="shared" si="46"/>
        <v>444.55369786934375</v>
      </c>
      <c r="K407" s="27">
        <f t="shared" si="42"/>
        <v>425.7765978693438</v>
      </c>
      <c r="L407" s="28">
        <f t="shared" si="43"/>
        <v>435.16514786934374</v>
      </c>
      <c r="M407" s="29">
        <v>21.2</v>
      </c>
      <c r="N407" s="29">
        <v>64.5</v>
      </c>
      <c r="O407" s="30">
        <v>0.639</v>
      </c>
      <c r="P407">
        <f t="shared" si="47"/>
        <v>54.9</v>
      </c>
      <c r="Q407" s="30">
        <v>3.5</v>
      </c>
      <c r="R407" s="24">
        <v>172.029</v>
      </c>
      <c r="S407" s="24">
        <f t="shared" si="41"/>
        <v>174.67483333333334</v>
      </c>
      <c r="T407" s="31">
        <v>12.964</v>
      </c>
      <c r="U407" s="28">
        <v>435.16514786934374</v>
      </c>
    </row>
    <row r="408" spans="1:21" ht="12.75">
      <c r="A408" s="1">
        <v>36335</v>
      </c>
      <c r="B408" s="24">
        <v>175</v>
      </c>
      <c r="C408" s="2">
        <v>0.688657403</v>
      </c>
      <c r="D408" s="23">
        <v>0.688657403</v>
      </c>
      <c r="E408" s="4">
        <v>3982</v>
      </c>
      <c r="F408" s="25">
        <v>0</v>
      </c>
      <c r="G408" s="26">
        <v>1008.9</v>
      </c>
      <c r="H408" s="29">
        <f t="shared" si="44"/>
        <v>964.9</v>
      </c>
      <c r="I408" s="27">
        <f t="shared" si="45"/>
        <v>406.0117083796552</v>
      </c>
      <c r="J408" s="27">
        <f t="shared" si="46"/>
        <v>452.2955083796552</v>
      </c>
      <c r="K408" s="27">
        <f t="shared" si="42"/>
        <v>433.5184083796552</v>
      </c>
      <c r="L408" s="28">
        <f t="shared" si="43"/>
        <v>442.9069583796552</v>
      </c>
      <c r="M408" s="29">
        <v>21.2</v>
      </c>
      <c r="N408" s="29">
        <v>63.9</v>
      </c>
      <c r="O408" s="30">
        <v>0.649</v>
      </c>
      <c r="P408">
        <f t="shared" si="47"/>
        <v>55.900000000000006</v>
      </c>
      <c r="Q408" s="30">
        <v>3.291</v>
      </c>
      <c r="R408" s="24">
        <v>129.088</v>
      </c>
      <c r="S408" s="24">
        <f t="shared" si="41"/>
        <v>163.14766666666665</v>
      </c>
      <c r="T408" s="31">
        <v>12.951</v>
      </c>
      <c r="U408" s="28">
        <v>442.9069583796552</v>
      </c>
    </row>
    <row r="409" spans="1:21" ht="12.75">
      <c r="A409" s="1">
        <v>36335</v>
      </c>
      <c r="B409" s="24">
        <v>175</v>
      </c>
      <c r="C409" s="2">
        <v>0.688773155</v>
      </c>
      <c r="D409" s="23">
        <v>0.688773155</v>
      </c>
      <c r="E409" s="4">
        <v>3992</v>
      </c>
      <c r="F409" s="25">
        <v>0</v>
      </c>
      <c r="G409" s="26">
        <v>1008.6</v>
      </c>
      <c r="H409" s="29">
        <f t="shared" si="44"/>
        <v>964.6</v>
      </c>
      <c r="I409" s="27">
        <f t="shared" si="45"/>
        <v>408.5939166529634</v>
      </c>
      <c r="J409" s="27">
        <f t="shared" si="46"/>
        <v>454.8777166529634</v>
      </c>
      <c r="K409" s="27">
        <f t="shared" si="42"/>
        <v>436.1006166529634</v>
      </c>
      <c r="L409" s="28">
        <f t="shared" si="43"/>
        <v>445.4891666529634</v>
      </c>
      <c r="M409" s="29">
        <v>21.1</v>
      </c>
      <c r="N409" s="29">
        <v>63.5</v>
      </c>
      <c r="O409" s="30">
        <v>0.624</v>
      </c>
      <c r="P409">
        <f t="shared" si="47"/>
        <v>53.4</v>
      </c>
      <c r="Q409" s="30">
        <v>3.481</v>
      </c>
      <c r="R409" s="24">
        <v>170.044</v>
      </c>
      <c r="S409" s="24">
        <f t="shared" si="41"/>
        <v>172.6205</v>
      </c>
      <c r="T409" s="31">
        <v>12.757</v>
      </c>
      <c r="U409" s="28">
        <v>445.4891666529634</v>
      </c>
    </row>
    <row r="410" spans="1:21" ht="12.75">
      <c r="A410" s="1">
        <v>36335</v>
      </c>
      <c r="B410" s="24">
        <v>175</v>
      </c>
      <c r="C410" s="2">
        <v>0.688888907</v>
      </c>
      <c r="D410" s="23">
        <v>0.688888907</v>
      </c>
      <c r="E410" s="4">
        <v>4002</v>
      </c>
      <c r="F410" s="25">
        <v>0</v>
      </c>
      <c r="G410" s="26">
        <v>1007.5</v>
      </c>
      <c r="H410" s="29">
        <f t="shared" si="44"/>
        <v>963.5</v>
      </c>
      <c r="I410" s="27">
        <f t="shared" si="45"/>
        <v>418.06888942431385</v>
      </c>
      <c r="J410" s="27">
        <f t="shared" si="46"/>
        <v>464.35268942431384</v>
      </c>
      <c r="K410" s="27">
        <f t="shared" si="42"/>
        <v>445.5755894243139</v>
      </c>
      <c r="L410" s="28">
        <f t="shared" si="43"/>
        <v>454.9641394243139</v>
      </c>
      <c r="M410" s="29">
        <v>20.9</v>
      </c>
      <c r="N410" s="29">
        <v>62.2</v>
      </c>
      <c r="O410" s="30">
        <v>0.654</v>
      </c>
      <c r="P410">
        <f t="shared" si="47"/>
        <v>56.400000000000006</v>
      </c>
      <c r="Q410" s="30">
        <v>3.674</v>
      </c>
      <c r="R410" s="24">
        <v>210.895</v>
      </c>
      <c r="S410" s="24">
        <f t="shared" si="41"/>
        <v>171.5585</v>
      </c>
      <c r="T410" s="31">
        <v>12.261</v>
      </c>
      <c r="U410" s="28">
        <v>454.9641394243139</v>
      </c>
    </row>
    <row r="411" spans="1:21" ht="12.75">
      <c r="A411" s="1">
        <v>36335</v>
      </c>
      <c r="B411" s="24">
        <v>175</v>
      </c>
      <c r="C411" s="2">
        <v>0.6890046</v>
      </c>
      <c r="D411" s="23">
        <v>0.6890046</v>
      </c>
      <c r="E411" s="4">
        <v>4012</v>
      </c>
      <c r="F411" s="25">
        <v>0</v>
      </c>
      <c r="G411" s="26">
        <v>1007.4</v>
      </c>
      <c r="H411" s="29">
        <f t="shared" si="44"/>
        <v>963.4</v>
      </c>
      <c r="I411" s="27">
        <f t="shared" si="45"/>
        <v>418.9307869155643</v>
      </c>
      <c r="J411" s="27">
        <f t="shared" si="46"/>
        <v>465.21458691556427</v>
      </c>
      <c r="K411" s="27">
        <f t="shared" si="42"/>
        <v>446.4374869155643</v>
      </c>
      <c r="L411" s="28">
        <f t="shared" si="43"/>
        <v>455.82603691556426</v>
      </c>
      <c r="M411" s="29">
        <v>21</v>
      </c>
      <c r="N411" s="29">
        <v>60.4</v>
      </c>
      <c r="O411" s="30">
        <v>0.628</v>
      </c>
      <c r="P411">
        <f t="shared" si="47"/>
        <v>53.8</v>
      </c>
      <c r="Q411" s="30">
        <v>3.644</v>
      </c>
      <c r="R411" s="24">
        <v>188.85</v>
      </c>
      <c r="S411" s="24">
        <f t="shared" si="41"/>
        <v>173.99649999999997</v>
      </c>
      <c r="T411" s="31">
        <v>11.932</v>
      </c>
      <c r="U411" s="28">
        <v>455.82603691556426</v>
      </c>
    </row>
    <row r="412" spans="1:21" ht="12.75">
      <c r="A412" s="1">
        <v>36335</v>
      </c>
      <c r="B412" s="24">
        <v>175</v>
      </c>
      <c r="C412" s="2">
        <v>0.689120352</v>
      </c>
      <c r="D412" s="23">
        <v>0.689120352</v>
      </c>
      <c r="E412" s="4">
        <v>4022</v>
      </c>
      <c r="F412" s="25">
        <v>0</v>
      </c>
      <c r="G412" s="26">
        <v>1007.7</v>
      </c>
      <c r="H412" s="29">
        <f t="shared" si="44"/>
        <v>963.7</v>
      </c>
      <c r="I412" s="27">
        <f t="shared" si="45"/>
        <v>416.34536277387565</v>
      </c>
      <c r="J412" s="27">
        <f t="shared" si="46"/>
        <v>462.62916277387563</v>
      </c>
      <c r="K412" s="27">
        <f t="shared" si="42"/>
        <v>443.8520627738757</v>
      </c>
      <c r="L412" s="28">
        <f t="shared" si="43"/>
        <v>453.2406127738757</v>
      </c>
      <c r="M412" s="29">
        <v>21.1</v>
      </c>
      <c r="N412" s="29">
        <v>59.3</v>
      </c>
      <c r="O412" s="30">
        <v>0.629</v>
      </c>
      <c r="P412">
        <f t="shared" si="47"/>
        <v>53.9</v>
      </c>
      <c r="Q412" s="30">
        <v>3.371</v>
      </c>
      <c r="R412" s="24">
        <v>145.91</v>
      </c>
      <c r="S412" s="24">
        <f t="shared" si="41"/>
        <v>169.4693333333333</v>
      </c>
      <c r="T412" s="31">
        <v>11.942</v>
      </c>
      <c r="U412" s="28">
        <v>453.2406127738757</v>
      </c>
    </row>
    <row r="413" spans="1:21" ht="12.75">
      <c r="A413" s="1">
        <v>36335</v>
      </c>
      <c r="B413" s="24">
        <v>175</v>
      </c>
      <c r="C413" s="2">
        <v>0.689236104</v>
      </c>
      <c r="D413" s="23">
        <v>0.689236104</v>
      </c>
      <c r="E413" s="4">
        <v>4032</v>
      </c>
      <c r="F413" s="25">
        <v>0</v>
      </c>
      <c r="G413" s="26">
        <v>1008</v>
      </c>
      <c r="H413" s="29">
        <f t="shared" si="44"/>
        <v>964</v>
      </c>
      <c r="I413" s="27">
        <f t="shared" si="45"/>
        <v>413.7607433499912</v>
      </c>
      <c r="J413" s="27">
        <f t="shared" si="46"/>
        <v>460.04454334999116</v>
      </c>
      <c r="K413" s="27">
        <f t="shared" si="42"/>
        <v>441.2674433499912</v>
      </c>
      <c r="L413" s="28">
        <f t="shared" si="43"/>
        <v>450.65599334999115</v>
      </c>
      <c r="M413" s="29">
        <v>21</v>
      </c>
      <c r="N413" s="29">
        <v>59.2</v>
      </c>
      <c r="O413" s="30">
        <v>0.604</v>
      </c>
      <c r="P413">
        <f t="shared" si="47"/>
        <v>51.4</v>
      </c>
      <c r="Q413" s="30">
        <v>3.471</v>
      </c>
      <c r="R413" s="24">
        <v>165.866</v>
      </c>
      <c r="S413" s="24">
        <f t="shared" si="41"/>
        <v>168.44216666666668</v>
      </c>
      <c r="T413" s="31">
        <v>12.223</v>
      </c>
      <c r="U413" s="28">
        <v>450.65599334999115</v>
      </c>
    </row>
    <row r="414" spans="1:21" ht="12.75">
      <c r="A414" s="1">
        <v>36335</v>
      </c>
      <c r="B414" s="24">
        <v>175</v>
      </c>
      <c r="C414" s="2">
        <v>0.689351857</v>
      </c>
      <c r="D414" s="23">
        <v>0.689351857</v>
      </c>
      <c r="E414" s="4">
        <v>4042</v>
      </c>
      <c r="F414" s="25">
        <v>0</v>
      </c>
      <c r="G414" s="26">
        <v>1008.4</v>
      </c>
      <c r="H414" s="29">
        <f t="shared" si="44"/>
        <v>964.4</v>
      </c>
      <c r="I414" s="27">
        <f t="shared" si="45"/>
        <v>410.31583503590986</v>
      </c>
      <c r="J414" s="27">
        <f t="shared" si="46"/>
        <v>456.59963503590984</v>
      </c>
      <c r="K414" s="27">
        <f t="shared" si="42"/>
        <v>437.8225350359099</v>
      </c>
      <c r="L414" s="28">
        <f t="shared" si="43"/>
        <v>447.21108503590983</v>
      </c>
      <c r="M414" s="29">
        <v>21.1</v>
      </c>
      <c r="N414" s="29">
        <v>59.3</v>
      </c>
      <c r="O414" s="30">
        <v>0.629</v>
      </c>
      <c r="P414">
        <f t="shared" si="47"/>
        <v>53.9</v>
      </c>
      <c r="Q414" s="30">
        <v>3.391</v>
      </c>
      <c r="R414" s="24">
        <v>143.717</v>
      </c>
      <c r="S414" s="24">
        <f t="shared" si="41"/>
        <v>170.8803333333333</v>
      </c>
      <c r="T414" s="31">
        <v>12.688</v>
      </c>
      <c r="U414" s="28">
        <v>447.21108503590983</v>
      </c>
    </row>
    <row r="415" spans="1:21" ht="12.75">
      <c r="A415" s="1">
        <v>36335</v>
      </c>
      <c r="B415" s="24">
        <v>175</v>
      </c>
      <c r="C415" s="2">
        <v>0.689467609</v>
      </c>
      <c r="D415" s="23">
        <v>0.689467609</v>
      </c>
      <c r="E415" s="4">
        <v>4052</v>
      </c>
      <c r="F415" s="25">
        <v>0</v>
      </c>
      <c r="G415" s="26">
        <v>1008.6</v>
      </c>
      <c r="H415" s="29">
        <f t="shared" si="44"/>
        <v>964.6</v>
      </c>
      <c r="I415" s="27">
        <f t="shared" si="45"/>
        <v>408.5939166529634</v>
      </c>
      <c r="J415" s="27">
        <f t="shared" si="46"/>
        <v>454.8777166529634</v>
      </c>
      <c r="K415" s="27">
        <f t="shared" si="42"/>
        <v>436.1006166529634</v>
      </c>
      <c r="L415" s="28">
        <f t="shared" si="43"/>
        <v>445.4891666529634</v>
      </c>
      <c r="M415" s="29">
        <v>21.1</v>
      </c>
      <c r="N415" s="29">
        <v>60</v>
      </c>
      <c r="O415" s="30">
        <v>0.609</v>
      </c>
      <c r="P415">
        <f t="shared" si="47"/>
        <v>51.9</v>
      </c>
      <c r="Q415" s="30">
        <v>3.34</v>
      </c>
      <c r="R415" s="24">
        <v>121.672</v>
      </c>
      <c r="S415" s="24">
        <f t="shared" si="41"/>
        <v>162.81833333333333</v>
      </c>
      <c r="T415" s="31">
        <v>13.025</v>
      </c>
      <c r="U415" s="28">
        <v>445.4891666529634</v>
      </c>
    </row>
    <row r="416" spans="1:21" ht="12.75">
      <c r="A416" s="1">
        <v>36335</v>
      </c>
      <c r="B416" s="24">
        <v>175</v>
      </c>
      <c r="C416" s="2">
        <v>0.689583361</v>
      </c>
      <c r="D416" s="23">
        <v>0.689583361</v>
      </c>
      <c r="E416" s="4">
        <v>4062</v>
      </c>
      <c r="F416" s="25">
        <v>0</v>
      </c>
      <c r="G416" s="26">
        <v>1007.9</v>
      </c>
      <c r="H416" s="29">
        <f t="shared" si="44"/>
        <v>963.9</v>
      </c>
      <c r="I416" s="27">
        <f t="shared" si="45"/>
        <v>414.6221937757852</v>
      </c>
      <c r="J416" s="27">
        <f t="shared" si="46"/>
        <v>460.9059937757852</v>
      </c>
      <c r="K416" s="27">
        <f t="shared" si="42"/>
        <v>442.12889377578523</v>
      </c>
      <c r="L416" s="28">
        <f t="shared" si="43"/>
        <v>451.5174437757852</v>
      </c>
      <c r="M416" s="29">
        <v>21</v>
      </c>
      <c r="N416" s="29">
        <v>60.6</v>
      </c>
      <c r="O416" s="30">
        <v>0.614</v>
      </c>
      <c r="P416">
        <f t="shared" si="47"/>
        <v>52.4</v>
      </c>
      <c r="Q416" s="30">
        <v>3.214</v>
      </c>
      <c r="R416" s="24">
        <v>99.732</v>
      </c>
      <c r="S416" s="24">
        <f t="shared" si="41"/>
        <v>144.29116666666667</v>
      </c>
      <c r="T416" s="31">
        <v>13.049</v>
      </c>
      <c r="U416" s="28">
        <v>451.5174437757852</v>
      </c>
    </row>
    <row r="417" spans="1:21" ht="12.75">
      <c r="A417" s="1">
        <v>36335</v>
      </c>
      <c r="B417" s="24">
        <v>175</v>
      </c>
      <c r="C417" s="2">
        <v>0.689699054</v>
      </c>
      <c r="D417" s="23">
        <v>0.689699054</v>
      </c>
      <c r="E417" s="4">
        <v>4072</v>
      </c>
      <c r="F417" s="25">
        <v>0</v>
      </c>
      <c r="G417" s="26">
        <v>1008.1</v>
      </c>
      <c r="H417" s="29">
        <f t="shared" si="44"/>
        <v>964.1</v>
      </c>
      <c r="I417" s="27">
        <f t="shared" si="45"/>
        <v>412.8993822816386</v>
      </c>
      <c r="J417" s="27">
        <f t="shared" si="46"/>
        <v>459.1831822816386</v>
      </c>
      <c r="K417" s="27">
        <f t="shared" si="42"/>
        <v>440.40608228163865</v>
      </c>
      <c r="L417" s="28">
        <f t="shared" si="43"/>
        <v>449.79463228163866</v>
      </c>
      <c r="M417" s="29">
        <v>21</v>
      </c>
      <c r="N417" s="29">
        <v>61.7</v>
      </c>
      <c r="O417" s="30">
        <v>0.593</v>
      </c>
      <c r="P417">
        <f t="shared" si="47"/>
        <v>50.3</v>
      </c>
      <c r="Q417" s="30">
        <v>3.44</v>
      </c>
      <c r="R417" s="24">
        <v>140.687</v>
      </c>
      <c r="S417" s="24">
        <f t="shared" si="41"/>
        <v>136.264</v>
      </c>
      <c r="T417" s="31">
        <v>12.964</v>
      </c>
      <c r="U417" s="28">
        <v>449.79463228163866</v>
      </c>
    </row>
    <row r="418" spans="1:21" ht="12.75">
      <c r="A418" s="1">
        <v>36335</v>
      </c>
      <c r="B418" s="24">
        <v>175</v>
      </c>
      <c r="C418" s="2">
        <v>0.689814806</v>
      </c>
      <c r="D418" s="23">
        <v>0.689814806</v>
      </c>
      <c r="E418" s="4">
        <v>4082</v>
      </c>
      <c r="F418" s="25">
        <v>0</v>
      </c>
      <c r="G418" s="26">
        <v>1009</v>
      </c>
      <c r="H418" s="29">
        <f t="shared" si="44"/>
        <v>965</v>
      </c>
      <c r="I418" s="27">
        <f t="shared" si="45"/>
        <v>405.15115069486046</v>
      </c>
      <c r="J418" s="27">
        <f t="shared" si="46"/>
        <v>451.43495069486045</v>
      </c>
      <c r="K418" s="27">
        <f t="shared" si="42"/>
        <v>432.6578506948605</v>
      </c>
      <c r="L418" s="28">
        <f t="shared" si="43"/>
        <v>442.0464006948605</v>
      </c>
      <c r="M418" s="29">
        <v>21</v>
      </c>
      <c r="N418" s="29">
        <v>61.8</v>
      </c>
      <c r="O418" s="30">
        <v>0.634</v>
      </c>
      <c r="P418">
        <f t="shared" si="47"/>
        <v>54.4</v>
      </c>
      <c r="Q418" s="30">
        <v>3.331</v>
      </c>
      <c r="R418" s="24">
        <v>118.538</v>
      </c>
      <c r="S418" s="24">
        <f t="shared" si="41"/>
        <v>131.702</v>
      </c>
      <c r="T418" s="31">
        <v>12.783</v>
      </c>
      <c r="U418" s="28">
        <v>442.0464006948605</v>
      </c>
    </row>
    <row r="419" spans="1:21" ht="12.75">
      <c r="A419" s="1">
        <v>36335</v>
      </c>
      <c r="B419" s="24">
        <v>175</v>
      </c>
      <c r="C419" s="2">
        <v>0.689930558</v>
      </c>
      <c r="D419" s="23">
        <v>0.689930558</v>
      </c>
      <c r="E419" s="4">
        <v>4092</v>
      </c>
      <c r="F419" s="25">
        <v>0</v>
      </c>
      <c r="G419" s="26">
        <v>1009.8</v>
      </c>
      <c r="H419" s="29">
        <f t="shared" si="44"/>
        <v>965.8</v>
      </c>
      <c r="I419" s="27">
        <f t="shared" si="45"/>
        <v>398.26989786934377</v>
      </c>
      <c r="J419" s="27">
        <f t="shared" si="46"/>
        <v>444.55369786934375</v>
      </c>
      <c r="K419" s="27">
        <f t="shared" si="42"/>
        <v>425.7765978693438</v>
      </c>
      <c r="L419" s="28">
        <f t="shared" si="43"/>
        <v>435.16514786934374</v>
      </c>
      <c r="M419" s="29">
        <v>21</v>
      </c>
      <c r="N419" s="29">
        <v>61.7</v>
      </c>
      <c r="O419" s="30">
        <v>0.613</v>
      </c>
      <c r="P419">
        <f t="shared" si="47"/>
        <v>52.3</v>
      </c>
      <c r="Q419" s="30">
        <v>3.519</v>
      </c>
      <c r="R419" s="24">
        <v>159.494</v>
      </c>
      <c r="S419" s="24">
        <f t="shared" si="41"/>
        <v>130.64000000000001</v>
      </c>
      <c r="T419" s="31">
        <v>12.466</v>
      </c>
      <c r="U419" s="28">
        <v>435.16514786934374</v>
      </c>
    </row>
    <row r="420" spans="1:21" ht="12.75">
      <c r="A420" s="1">
        <v>36335</v>
      </c>
      <c r="B420" s="24">
        <v>175</v>
      </c>
      <c r="C420" s="2">
        <v>0.69004631</v>
      </c>
      <c r="D420" s="23">
        <v>0.69004631</v>
      </c>
      <c r="E420" s="4">
        <v>4102</v>
      </c>
      <c r="F420" s="25">
        <v>0</v>
      </c>
      <c r="G420" s="26">
        <v>1009.3</v>
      </c>
      <c r="H420" s="29">
        <f t="shared" si="44"/>
        <v>965.3</v>
      </c>
      <c r="I420" s="27">
        <f t="shared" si="45"/>
        <v>402.5700126006182</v>
      </c>
      <c r="J420" s="27">
        <f t="shared" si="46"/>
        <v>448.8538126006182</v>
      </c>
      <c r="K420" s="27">
        <f t="shared" si="42"/>
        <v>430.07671260061824</v>
      </c>
      <c r="L420" s="28">
        <f t="shared" si="43"/>
        <v>439.4652626006182</v>
      </c>
      <c r="M420" s="29">
        <v>21</v>
      </c>
      <c r="N420" s="29">
        <v>61.9</v>
      </c>
      <c r="O420" s="30">
        <v>0.639</v>
      </c>
      <c r="P420">
        <f t="shared" si="47"/>
        <v>54.9</v>
      </c>
      <c r="Q420" s="30">
        <v>3.254</v>
      </c>
      <c r="R420" s="24">
        <v>116.554</v>
      </c>
      <c r="S420" s="24">
        <f t="shared" si="41"/>
        <v>126.11283333333334</v>
      </c>
      <c r="T420" s="31">
        <v>11.949</v>
      </c>
      <c r="U420" s="28">
        <v>439.4652626006182</v>
      </c>
    </row>
    <row r="421" spans="1:21" ht="12.75">
      <c r="A421" s="1">
        <v>36335</v>
      </c>
      <c r="B421" s="24">
        <v>175</v>
      </c>
      <c r="C421" s="2">
        <v>0.690162063</v>
      </c>
      <c r="D421" s="23">
        <v>0.690162063</v>
      </c>
      <c r="E421" s="4">
        <v>4112</v>
      </c>
      <c r="F421" s="25">
        <v>0</v>
      </c>
      <c r="G421" s="26">
        <v>1009.9</v>
      </c>
      <c r="H421" s="29">
        <f t="shared" si="44"/>
        <v>965.9</v>
      </c>
      <c r="I421" s="27">
        <f t="shared" si="45"/>
        <v>397.4101420708841</v>
      </c>
      <c r="J421" s="27">
        <f t="shared" si="46"/>
        <v>443.6939420708841</v>
      </c>
      <c r="K421" s="27">
        <f t="shared" si="42"/>
        <v>424.9168420708841</v>
      </c>
      <c r="L421" s="28">
        <f t="shared" si="43"/>
        <v>434.30539207088407</v>
      </c>
      <c r="M421" s="29">
        <v>20.8</v>
      </c>
      <c r="N421" s="29">
        <v>62.1</v>
      </c>
      <c r="O421" s="30">
        <v>0.629</v>
      </c>
      <c r="P421">
        <f t="shared" si="47"/>
        <v>53.9</v>
      </c>
      <c r="Q421" s="30">
        <v>3.331</v>
      </c>
      <c r="R421" s="24">
        <v>115.509</v>
      </c>
      <c r="S421" s="24">
        <f t="shared" si="41"/>
        <v>125.08566666666667</v>
      </c>
      <c r="T421" s="31">
        <v>11.871</v>
      </c>
      <c r="U421" s="28">
        <v>434.30539207088407</v>
      </c>
    </row>
    <row r="422" spans="1:21" ht="12.75">
      <c r="A422" s="1">
        <v>36335</v>
      </c>
      <c r="B422" s="24">
        <v>175</v>
      </c>
      <c r="C422" s="2">
        <v>0.690277755</v>
      </c>
      <c r="D422" s="23">
        <v>0.690277755</v>
      </c>
      <c r="E422" s="4">
        <v>4122</v>
      </c>
      <c r="F422" s="25">
        <v>0</v>
      </c>
      <c r="G422" s="26">
        <v>1011.8</v>
      </c>
      <c r="H422" s="29">
        <f t="shared" si="44"/>
        <v>967.8</v>
      </c>
      <c r="I422" s="27">
        <f t="shared" si="45"/>
        <v>381.0916721073354</v>
      </c>
      <c r="J422" s="27">
        <f t="shared" si="46"/>
        <v>427.3754721073354</v>
      </c>
      <c r="K422" s="27">
        <f t="shared" si="42"/>
        <v>408.5983721073354</v>
      </c>
      <c r="L422" s="28">
        <f t="shared" si="43"/>
        <v>417.98692210733543</v>
      </c>
      <c r="M422" s="29">
        <v>20.9</v>
      </c>
      <c r="N422" s="29">
        <v>63.5</v>
      </c>
      <c r="O422" s="30">
        <v>0.644</v>
      </c>
      <c r="P422">
        <f t="shared" si="47"/>
        <v>55.400000000000006</v>
      </c>
      <c r="Q422" s="30">
        <v>3.195</v>
      </c>
      <c r="R422" s="24">
        <v>93.36</v>
      </c>
      <c r="S422" s="24">
        <f t="shared" si="41"/>
        <v>124.02366666666667</v>
      </c>
      <c r="T422" s="31">
        <v>12.048</v>
      </c>
      <c r="U422" s="28">
        <v>417.98692210733543</v>
      </c>
    </row>
    <row r="423" spans="1:21" ht="12.75">
      <c r="A423" s="1">
        <v>36335</v>
      </c>
      <c r="B423" s="24">
        <v>175</v>
      </c>
      <c r="C423" s="2">
        <v>0.690393507</v>
      </c>
      <c r="D423" s="23">
        <v>0.690393507</v>
      </c>
      <c r="E423" s="4">
        <v>4132</v>
      </c>
      <c r="F423" s="25">
        <v>0</v>
      </c>
      <c r="G423" s="26">
        <v>1013.2</v>
      </c>
      <c r="H423" s="29">
        <f t="shared" si="44"/>
        <v>969.2</v>
      </c>
      <c r="I423" s="27">
        <f t="shared" si="45"/>
        <v>369.08802322229195</v>
      </c>
      <c r="J423" s="27">
        <f t="shared" si="46"/>
        <v>415.37182322229194</v>
      </c>
      <c r="K423" s="27">
        <f t="shared" si="42"/>
        <v>396.594723222292</v>
      </c>
      <c r="L423" s="28">
        <f t="shared" si="43"/>
        <v>405.9832732222919</v>
      </c>
      <c r="M423" s="29">
        <v>21</v>
      </c>
      <c r="N423" s="29">
        <v>64.2</v>
      </c>
      <c r="O423" s="30">
        <v>0.564</v>
      </c>
      <c r="P423">
        <f t="shared" si="47"/>
        <v>47.39999999999999</v>
      </c>
      <c r="Q423" s="30">
        <v>3.321</v>
      </c>
      <c r="R423" s="24">
        <v>113.316</v>
      </c>
      <c r="S423" s="24">
        <f t="shared" si="41"/>
        <v>119.46183333333335</v>
      </c>
      <c r="T423" s="31">
        <v>12.596</v>
      </c>
      <c r="U423" s="28">
        <v>405.9832732222919</v>
      </c>
    </row>
    <row r="424" spans="1:21" ht="12.75">
      <c r="A424" s="1">
        <v>36335</v>
      </c>
      <c r="B424" s="24">
        <v>175</v>
      </c>
      <c r="C424" s="2">
        <v>0.69050926</v>
      </c>
      <c r="D424" s="23">
        <v>0.69050926</v>
      </c>
      <c r="E424" s="4">
        <v>4142</v>
      </c>
      <c r="F424" s="25">
        <v>0</v>
      </c>
      <c r="G424" s="26">
        <v>1015.7</v>
      </c>
      <c r="H424" s="29">
        <f t="shared" si="44"/>
        <v>971.7</v>
      </c>
      <c r="I424" s="27">
        <f t="shared" si="45"/>
        <v>347.6959989954418</v>
      </c>
      <c r="J424" s="27">
        <f t="shared" si="46"/>
        <v>393.9797989954418</v>
      </c>
      <c r="K424" s="27">
        <f t="shared" si="42"/>
        <v>375.20269899544184</v>
      </c>
      <c r="L424" s="28">
        <f t="shared" si="43"/>
        <v>384.5912489954418</v>
      </c>
      <c r="M424" s="29">
        <v>21.2</v>
      </c>
      <c r="N424" s="29">
        <v>62.9</v>
      </c>
      <c r="O424" s="30">
        <v>0.578</v>
      </c>
      <c r="P424">
        <f t="shared" si="47"/>
        <v>48.8</v>
      </c>
      <c r="Q424" s="30">
        <v>3.254</v>
      </c>
      <c r="S424" s="24">
        <f t="shared" si="41"/>
        <v>119.6466</v>
      </c>
      <c r="T424" s="31">
        <v>0.046</v>
      </c>
      <c r="U424" s="28">
        <v>384.5912489954418</v>
      </c>
    </row>
    <row r="425" spans="1:21" ht="12.75">
      <c r="A425" s="1">
        <v>36335</v>
      </c>
      <c r="B425" s="24">
        <v>175</v>
      </c>
      <c r="C425" s="2">
        <v>0.690625012</v>
      </c>
      <c r="D425" s="23">
        <v>0.690625012</v>
      </c>
      <c r="E425" s="4">
        <v>4152</v>
      </c>
      <c r="F425" s="25">
        <v>0</v>
      </c>
      <c r="G425" s="26">
        <v>1018</v>
      </c>
      <c r="H425" s="29">
        <f t="shared" si="44"/>
        <v>974</v>
      </c>
      <c r="I425" s="27">
        <f t="shared" si="45"/>
        <v>328.0638901897501</v>
      </c>
      <c r="J425" s="27">
        <f t="shared" si="46"/>
        <v>374.3476901897501</v>
      </c>
      <c r="K425" s="27">
        <f t="shared" si="42"/>
        <v>355.57059018975013</v>
      </c>
      <c r="L425" s="28">
        <f t="shared" si="43"/>
        <v>364.9591401897501</v>
      </c>
      <c r="M425" s="29">
        <v>21.3</v>
      </c>
      <c r="N425" s="29">
        <v>60</v>
      </c>
      <c r="O425" s="30">
        <v>0.593</v>
      </c>
      <c r="P425">
        <f t="shared" si="47"/>
        <v>50.3</v>
      </c>
      <c r="Q425" s="30">
        <v>3.144</v>
      </c>
      <c r="S425" s="24">
        <f t="shared" si="41"/>
        <v>109.68475000000001</v>
      </c>
      <c r="T425" s="31">
        <v>0.031</v>
      </c>
      <c r="U425" s="28">
        <v>364.9591401897501</v>
      </c>
    </row>
    <row r="426" spans="1:21" ht="12.75">
      <c r="A426" s="1">
        <v>36335</v>
      </c>
      <c r="B426" s="24">
        <v>175</v>
      </c>
      <c r="C426" s="2">
        <v>0.690740764</v>
      </c>
      <c r="D426" s="23">
        <v>0.690740764</v>
      </c>
      <c r="E426" s="4">
        <v>4162</v>
      </c>
      <c r="F426" s="25">
        <v>0</v>
      </c>
      <c r="G426" s="26">
        <v>1020.4</v>
      </c>
      <c r="H426" s="29">
        <f t="shared" si="44"/>
        <v>976.4</v>
      </c>
      <c r="I426" s="27">
        <f t="shared" si="45"/>
        <v>307.62757625240823</v>
      </c>
      <c r="J426" s="27">
        <f t="shared" si="46"/>
        <v>353.9113762524082</v>
      </c>
      <c r="K426" s="27">
        <f t="shared" si="42"/>
        <v>335.13427625240826</v>
      </c>
      <c r="L426" s="28">
        <f t="shared" si="43"/>
        <v>344.5228262524082</v>
      </c>
      <c r="M426" s="29">
        <v>21.4</v>
      </c>
      <c r="N426" s="29">
        <v>58.8</v>
      </c>
      <c r="O426" s="30">
        <v>0.614</v>
      </c>
      <c r="P426">
        <f t="shared" si="47"/>
        <v>52.4</v>
      </c>
      <c r="Q426" s="30">
        <v>2.996</v>
      </c>
      <c r="S426" s="24">
        <f t="shared" si="41"/>
        <v>107.395</v>
      </c>
      <c r="T426" s="31">
        <v>0.028</v>
      </c>
      <c r="U426" s="28">
        <v>344.5228262524082</v>
      </c>
    </row>
    <row r="427" spans="1:21" ht="12.75">
      <c r="A427" s="1">
        <v>36335</v>
      </c>
      <c r="B427" s="24">
        <v>175</v>
      </c>
      <c r="C427" s="2">
        <v>0.690856457</v>
      </c>
      <c r="D427" s="23">
        <v>0.690856457</v>
      </c>
      <c r="E427" s="4">
        <v>4172</v>
      </c>
      <c r="F427" s="25">
        <v>0</v>
      </c>
      <c r="G427" s="26">
        <v>1023.5</v>
      </c>
      <c r="H427" s="29">
        <f t="shared" si="44"/>
        <v>979.5</v>
      </c>
      <c r="I427" s="27">
        <f t="shared" si="45"/>
        <v>281.3048902167255</v>
      </c>
      <c r="J427" s="27">
        <f t="shared" si="46"/>
        <v>327.58869021672547</v>
      </c>
      <c r="K427" s="27">
        <f t="shared" si="42"/>
        <v>308.8115902167255</v>
      </c>
      <c r="L427" s="28">
        <f t="shared" si="43"/>
        <v>318.20014021672546</v>
      </c>
      <c r="M427" s="29">
        <v>21.5</v>
      </c>
      <c r="N427" s="29">
        <v>59.8</v>
      </c>
      <c r="O427" s="30">
        <v>0.584</v>
      </c>
      <c r="P427">
        <f t="shared" si="47"/>
        <v>49.4</v>
      </c>
      <c r="Q427" s="30">
        <v>2.996</v>
      </c>
      <c r="T427" s="31">
        <v>0.026</v>
      </c>
      <c r="U427" s="28">
        <v>318.20014021672546</v>
      </c>
    </row>
    <row r="428" spans="1:21" ht="12.75">
      <c r="A428" s="1">
        <v>36335</v>
      </c>
      <c r="B428" s="24">
        <v>175</v>
      </c>
      <c r="C428" s="2">
        <v>0.690972209</v>
      </c>
      <c r="D428" s="23">
        <v>0.690972209</v>
      </c>
      <c r="E428" s="4">
        <v>4182</v>
      </c>
      <c r="F428" s="25">
        <v>0</v>
      </c>
      <c r="G428" s="26">
        <v>1027.5</v>
      </c>
      <c r="H428" s="29">
        <f t="shared" si="44"/>
        <v>983.5</v>
      </c>
      <c r="I428" s="27">
        <f t="shared" si="45"/>
        <v>247.46296310401866</v>
      </c>
      <c r="J428" s="27">
        <f t="shared" si="46"/>
        <v>293.74676310401867</v>
      </c>
      <c r="K428" s="27">
        <f t="shared" si="42"/>
        <v>274.96966310401865</v>
      </c>
      <c r="L428" s="28">
        <f t="shared" si="43"/>
        <v>284.35821310401866</v>
      </c>
      <c r="M428" s="29">
        <v>21.4</v>
      </c>
      <c r="N428" s="29">
        <v>63.5</v>
      </c>
      <c r="O428" s="30">
        <v>0.624</v>
      </c>
      <c r="P428">
        <f t="shared" si="47"/>
        <v>53.4</v>
      </c>
      <c r="Q428" s="30">
        <v>3.499</v>
      </c>
      <c r="T428" s="31">
        <v>0.024</v>
      </c>
      <c r="U428" s="28">
        <v>284.35821310401866</v>
      </c>
    </row>
    <row r="429" spans="1:21" ht="12.75">
      <c r="A429" s="1">
        <v>36335</v>
      </c>
      <c r="B429" s="24">
        <v>175</v>
      </c>
      <c r="C429" s="2">
        <v>0.691087961</v>
      </c>
      <c r="D429" s="23">
        <v>0.691087961</v>
      </c>
      <c r="E429" s="4">
        <v>4192</v>
      </c>
      <c r="F429" s="25">
        <v>0</v>
      </c>
      <c r="G429" s="26">
        <v>1030.6</v>
      </c>
      <c r="H429" s="29">
        <f t="shared" si="44"/>
        <v>986.5999999999999</v>
      </c>
      <c r="I429" s="27">
        <f t="shared" si="45"/>
        <v>221.3300048795825</v>
      </c>
      <c r="J429" s="27">
        <f t="shared" si="46"/>
        <v>267.6138048795825</v>
      </c>
      <c r="K429" s="27">
        <f t="shared" si="42"/>
        <v>248.8367048795825</v>
      </c>
      <c r="L429" s="28">
        <f t="shared" si="43"/>
        <v>258.2252548795825</v>
      </c>
      <c r="M429" s="29">
        <v>21.6</v>
      </c>
      <c r="N429" s="29">
        <v>67.7</v>
      </c>
      <c r="O429" s="30">
        <v>0.594</v>
      </c>
      <c r="P429">
        <f t="shared" si="47"/>
        <v>50.4</v>
      </c>
      <c r="Q429" s="30">
        <v>2.916</v>
      </c>
      <c r="T429" s="31">
        <v>0.024</v>
      </c>
      <c r="U429" s="28">
        <v>258.2252548795825</v>
      </c>
    </row>
    <row r="430" spans="1:21" ht="12.75">
      <c r="A430" s="1">
        <v>36335</v>
      </c>
      <c r="B430" s="24">
        <v>175</v>
      </c>
      <c r="C430" s="2">
        <v>0.691203713</v>
      </c>
      <c r="D430" s="23">
        <v>0.691203713</v>
      </c>
      <c r="E430" s="4">
        <v>4202</v>
      </c>
      <c r="F430" s="25">
        <v>0</v>
      </c>
      <c r="G430" s="26">
        <v>1035.6</v>
      </c>
      <c r="H430" s="29">
        <f t="shared" si="44"/>
        <v>991.5999999999999</v>
      </c>
      <c r="I430" s="27">
        <f t="shared" si="45"/>
        <v>179.3526059544928</v>
      </c>
      <c r="J430" s="27">
        <f t="shared" si="46"/>
        <v>225.63640595449277</v>
      </c>
      <c r="K430" s="27">
        <f t="shared" si="42"/>
        <v>206.85930595449278</v>
      </c>
      <c r="L430" s="28">
        <f t="shared" si="43"/>
        <v>216.24785595449276</v>
      </c>
      <c r="M430" s="29">
        <v>22</v>
      </c>
      <c r="N430" s="29">
        <v>68.3</v>
      </c>
      <c r="O430" s="30">
        <v>0.614</v>
      </c>
      <c r="P430">
        <f t="shared" si="47"/>
        <v>52.4</v>
      </c>
      <c r="Q430" s="30">
        <v>2.685</v>
      </c>
      <c r="T430" s="31">
        <v>0.03</v>
      </c>
      <c r="U430" s="28">
        <v>216.24785595449276</v>
      </c>
    </row>
    <row r="431" spans="1:21" ht="12.75">
      <c r="A431" s="1">
        <v>36335</v>
      </c>
      <c r="B431" s="24">
        <v>175</v>
      </c>
      <c r="C431" s="2">
        <v>0.691319466</v>
      </c>
      <c r="D431" s="23">
        <v>0.691319466</v>
      </c>
      <c r="E431" s="4">
        <v>4212</v>
      </c>
      <c r="F431" s="25">
        <v>0</v>
      </c>
      <c r="G431" s="26">
        <v>1039.4</v>
      </c>
      <c r="H431" s="29">
        <f t="shared" si="44"/>
        <v>995.4000000000001</v>
      </c>
      <c r="I431" s="27">
        <f t="shared" si="45"/>
        <v>147.59110249866137</v>
      </c>
      <c r="J431" s="27">
        <f t="shared" si="46"/>
        <v>193.87490249866136</v>
      </c>
      <c r="K431" s="27">
        <f t="shared" si="42"/>
        <v>175.09780249866137</v>
      </c>
      <c r="L431" s="28">
        <f t="shared" si="43"/>
        <v>184.48635249866135</v>
      </c>
      <c r="M431" s="29">
        <v>22.3</v>
      </c>
      <c r="N431" s="29">
        <v>68.7</v>
      </c>
      <c r="O431" s="30">
        <v>0.618</v>
      </c>
      <c r="P431">
        <f t="shared" si="47"/>
        <v>52.8</v>
      </c>
      <c r="Q431" s="30">
        <v>2.744</v>
      </c>
      <c r="T431" s="31">
        <v>0.026</v>
      </c>
      <c r="U431" s="28">
        <v>184.48635249866135</v>
      </c>
    </row>
    <row r="432" spans="1:21" ht="12.75">
      <c r="A432" s="1">
        <v>36335</v>
      </c>
      <c r="B432" s="24">
        <v>175</v>
      </c>
      <c r="C432" s="2">
        <v>0.691435158</v>
      </c>
      <c r="D432" s="23">
        <v>0.691435158</v>
      </c>
      <c r="E432" s="4">
        <v>4222</v>
      </c>
      <c r="F432" s="25">
        <v>0</v>
      </c>
      <c r="G432" s="26">
        <v>1043.2</v>
      </c>
      <c r="H432" s="29">
        <f t="shared" si="44"/>
        <v>999.2</v>
      </c>
      <c r="I432" s="27">
        <f t="shared" si="45"/>
        <v>115.95061980462522</v>
      </c>
      <c r="J432" s="27">
        <f t="shared" si="46"/>
        <v>162.23441980462522</v>
      </c>
      <c r="K432" s="27">
        <f t="shared" si="42"/>
        <v>143.45731980462523</v>
      </c>
      <c r="L432" s="28">
        <f t="shared" si="43"/>
        <v>152.84586980462524</v>
      </c>
      <c r="M432" s="29">
        <v>22.4</v>
      </c>
      <c r="N432" s="29">
        <v>69</v>
      </c>
      <c r="O432" s="30">
        <v>0.668</v>
      </c>
      <c r="P432">
        <f t="shared" si="47"/>
        <v>57.8</v>
      </c>
      <c r="Q432" s="30">
        <v>3.015</v>
      </c>
      <c r="T432" s="31">
        <v>0.036</v>
      </c>
      <c r="U432" s="28">
        <v>152.84586980462524</v>
      </c>
    </row>
    <row r="433" spans="1:21" ht="12.75">
      <c r="A433" s="1">
        <v>36335</v>
      </c>
      <c r="B433" s="24">
        <v>175</v>
      </c>
      <c r="C433" s="2">
        <v>0.69155091</v>
      </c>
      <c r="D433" s="23">
        <v>0.69155091</v>
      </c>
      <c r="E433" s="4">
        <v>4232</v>
      </c>
      <c r="F433" s="25">
        <v>0</v>
      </c>
      <c r="G433" s="26">
        <v>1045.5</v>
      </c>
      <c r="H433" s="29">
        <f t="shared" si="44"/>
        <v>1001.5</v>
      </c>
      <c r="I433" s="27">
        <f t="shared" si="45"/>
        <v>96.85820558037346</v>
      </c>
      <c r="J433" s="27">
        <f t="shared" si="46"/>
        <v>143.14200558037345</v>
      </c>
      <c r="K433" s="27">
        <f t="shared" si="42"/>
        <v>124.36490558037346</v>
      </c>
      <c r="L433" s="28">
        <f t="shared" si="43"/>
        <v>133.75345558037344</v>
      </c>
      <c r="M433" s="29">
        <v>23.2</v>
      </c>
      <c r="N433" s="29">
        <v>68.4</v>
      </c>
      <c r="O433" s="30">
        <v>0.668</v>
      </c>
      <c r="P433">
        <f t="shared" si="47"/>
        <v>57.8</v>
      </c>
      <c r="Q433" s="30">
        <v>2.931</v>
      </c>
      <c r="T433" s="31">
        <v>0.037</v>
      </c>
      <c r="U433" s="28">
        <v>133.75345558037344</v>
      </c>
    </row>
    <row r="434" spans="1:21" ht="12.75">
      <c r="A434" s="1">
        <v>36335</v>
      </c>
      <c r="B434" s="24">
        <v>175</v>
      </c>
      <c r="C434" s="2">
        <v>0.691666663</v>
      </c>
      <c r="D434" s="23">
        <v>0.691666663</v>
      </c>
      <c r="E434" s="4">
        <v>4242</v>
      </c>
      <c r="F434" s="25">
        <v>0</v>
      </c>
      <c r="G434" s="26">
        <v>1051.9</v>
      </c>
      <c r="H434" s="29">
        <f t="shared" si="44"/>
        <v>1007.9000000000001</v>
      </c>
      <c r="I434" s="27">
        <f t="shared" si="45"/>
        <v>43.96135229955016</v>
      </c>
      <c r="J434" s="27">
        <f t="shared" si="46"/>
        <v>90.24515229955016</v>
      </c>
      <c r="K434" s="27">
        <f t="shared" si="42"/>
        <v>71.46805229955015</v>
      </c>
      <c r="L434" s="28">
        <f t="shared" si="43"/>
        <v>80.85660229955016</v>
      </c>
      <c r="M434" s="29">
        <v>22.9</v>
      </c>
      <c r="N434" s="29">
        <v>70</v>
      </c>
      <c r="O434" s="30">
        <v>0.687</v>
      </c>
      <c r="P434">
        <f t="shared" si="47"/>
        <v>59.7</v>
      </c>
      <c r="Q434" s="30">
        <v>2.955</v>
      </c>
      <c r="T434" s="31">
        <v>0.025</v>
      </c>
      <c r="U434" s="28">
        <v>80.85660229955016</v>
      </c>
    </row>
    <row r="435" spans="1:21" ht="12.75">
      <c r="A435" s="1">
        <v>36335</v>
      </c>
      <c r="B435" s="24">
        <v>175</v>
      </c>
      <c r="C435" s="2">
        <v>0.691782415</v>
      </c>
      <c r="D435" s="23">
        <v>0.691782415</v>
      </c>
      <c r="E435" s="4">
        <v>4252</v>
      </c>
      <c r="F435" s="25">
        <v>0</v>
      </c>
      <c r="G435" s="26">
        <v>1056.3</v>
      </c>
      <c r="H435" s="29">
        <f t="shared" si="44"/>
        <v>1012.3</v>
      </c>
      <c r="I435" s="27">
        <f t="shared" si="45"/>
        <v>7.7892467545378645</v>
      </c>
      <c r="J435" s="27">
        <f t="shared" si="46"/>
        <v>54.07304675453786</v>
      </c>
      <c r="K435" s="27">
        <f t="shared" si="42"/>
        <v>35.295946754537866</v>
      </c>
      <c r="L435" s="28">
        <f t="shared" si="43"/>
        <v>44.68449675453786</v>
      </c>
      <c r="M435" s="29">
        <v>22.4</v>
      </c>
      <c r="N435" s="29">
        <v>71.5</v>
      </c>
      <c r="O435" s="30">
        <v>0.658</v>
      </c>
      <c r="P435">
        <f t="shared" si="47"/>
        <v>56.8</v>
      </c>
      <c r="Q435" s="30">
        <v>2.56</v>
      </c>
      <c r="T435" s="31">
        <v>0.026</v>
      </c>
      <c r="U435" s="28">
        <v>44.68449675453786</v>
      </c>
    </row>
    <row r="436" spans="1:21" ht="12.75">
      <c r="A436" s="1">
        <v>36335</v>
      </c>
      <c r="B436" s="24">
        <v>175</v>
      </c>
      <c r="C436" s="2">
        <v>0.691898167</v>
      </c>
      <c r="D436" s="23">
        <v>0.691898167</v>
      </c>
      <c r="E436" s="4">
        <v>4262</v>
      </c>
      <c r="F436" s="25">
        <v>0</v>
      </c>
      <c r="G436" s="26">
        <v>1059.5</v>
      </c>
      <c r="H436" s="29">
        <f t="shared" si="44"/>
        <v>1015.5</v>
      </c>
      <c r="I436" s="27">
        <f t="shared" si="45"/>
        <v>-18.41912334930533</v>
      </c>
      <c r="J436" s="27">
        <f t="shared" si="46"/>
        <v>27.86467665069467</v>
      </c>
      <c r="K436" s="27">
        <f t="shared" si="42"/>
        <v>9.087576650694668</v>
      </c>
      <c r="L436" s="28">
        <f t="shared" si="43"/>
        <v>18.476126650694667</v>
      </c>
      <c r="M436" s="29">
        <v>23.9</v>
      </c>
      <c r="N436" s="29">
        <v>70.7</v>
      </c>
      <c r="O436" s="30">
        <v>0.698</v>
      </c>
      <c r="P436">
        <f t="shared" si="47"/>
        <v>60.8</v>
      </c>
      <c r="Q436" s="30">
        <v>2.756</v>
      </c>
      <c r="T436" s="31">
        <v>0.024</v>
      </c>
      <c r="U436" s="28">
        <v>18.476126650694667</v>
      </c>
    </row>
    <row r="437" spans="1:21" ht="12.75">
      <c r="A437" s="1">
        <v>36335</v>
      </c>
      <c r="B437" s="24">
        <v>175</v>
      </c>
      <c r="C437" s="2">
        <v>0.69201386</v>
      </c>
      <c r="D437" s="23">
        <v>0.69201386</v>
      </c>
      <c r="E437" s="4">
        <v>4272</v>
      </c>
      <c r="F437" s="25">
        <v>0</v>
      </c>
      <c r="G437" s="26">
        <v>1061</v>
      </c>
      <c r="H437" s="29">
        <f t="shared" si="44"/>
        <v>1017</v>
      </c>
      <c r="I437" s="27">
        <f t="shared" si="45"/>
        <v>-30.675880367159643</v>
      </c>
      <c r="J437" s="27">
        <f t="shared" si="46"/>
        <v>15.607919632840357</v>
      </c>
      <c r="K437" s="27">
        <f t="shared" si="42"/>
        <v>-3.169180367159644</v>
      </c>
      <c r="L437" s="28">
        <f t="shared" si="43"/>
        <v>6.2193696328403565</v>
      </c>
      <c r="M437" s="29">
        <v>24</v>
      </c>
      <c r="N437" s="29">
        <v>69.7</v>
      </c>
      <c r="O437" s="30">
        <v>0.632</v>
      </c>
      <c r="P437">
        <f t="shared" si="47"/>
        <v>54.2</v>
      </c>
      <c r="Q437" s="30">
        <v>2.845</v>
      </c>
      <c r="T437" s="31">
        <v>0.088</v>
      </c>
      <c r="U437" s="28">
        <v>6.2193696328403565</v>
      </c>
    </row>
    <row r="438" spans="1:21" ht="12.75">
      <c r="A438" s="1">
        <v>36335</v>
      </c>
      <c r="B438" s="24">
        <v>175</v>
      </c>
      <c r="C438" s="2">
        <v>0.692129612</v>
      </c>
      <c r="D438" s="23">
        <v>0.692129612</v>
      </c>
      <c r="E438" s="4">
        <v>4282</v>
      </c>
      <c r="F438" s="25">
        <v>0</v>
      </c>
      <c r="G438" s="26">
        <v>1059.9</v>
      </c>
      <c r="H438" s="29">
        <f t="shared" si="44"/>
        <v>1015.9000000000001</v>
      </c>
      <c r="I438" s="27">
        <f t="shared" si="45"/>
        <v>-21.689361206674047</v>
      </c>
      <c r="J438" s="27">
        <f t="shared" si="46"/>
        <v>24.594438793325953</v>
      </c>
      <c r="K438" s="27">
        <f t="shared" si="42"/>
        <v>5.817338793325952</v>
      </c>
      <c r="L438" s="28">
        <f t="shared" si="43"/>
        <v>15.205888793325952</v>
      </c>
      <c r="M438" s="29">
        <v>24.8</v>
      </c>
      <c r="N438" s="29">
        <v>67.2</v>
      </c>
      <c r="O438" s="30">
        <v>0.07</v>
      </c>
      <c r="Q438" s="30">
        <v>2.431</v>
      </c>
      <c r="T438" s="31">
        <v>0.063</v>
      </c>
      <c r="U438" s="28">
        <v>15.205888793325952</v>
      </c>
    </row>
    <row r="439" spans="1:21" ht="12.75">
      <c r="A439" s="1">
        <v>36335</v>
      </c>
      <c r="B439" s="24">
        <v>175</v>
      </c>
      <c r="C439" s="2">
        <v>0.692245364</v>
      </c>
      <c r="D439" s="23">
        <v>0.692245364</v>
      </c>
      <c r="E439" s="4">
        <v>4292</v>
      </c>
      <c r="F439" s="25">
        <v>0</v>
      </c>
      <c r="G439" s="26">
        <v>1060</v>
      </c>
      <c r="H439" s="29">
        <f t="shared" si="44"/>
        <v>1016</v>
      </c>
      <c r="I439" s="27">
        <f t="shared" si="45"/>
        <v>-22.50671948008344</v>
      </c>
      <c r="J439" s="27">
        <f t="shared" si="46"/>
        <v>23.77708051991656</v>
      </c>
      <c r="K439" s="27">
        <f t="shared" si="42"/>
        <v>4.999980519916559</v>
      </c>
      <c r="L439" s="28">
        <f t="shared" si="43"/>
        <v>14.388530519916559</v>
      </c>
      <c r="M439" s="29">
        <v>24.5</v>
      </c>
      <c r="N439" s="29">
        <v>69.2</v>
      </c>
      <c r="O439" s="30">
        <v>0.056</v>
      </c>
      <c r="Q439" s="30">
        <v>3.391</v>
      </c>
      <c r="T439" s="31">
        <v>0.036</v>
      </c>
      <c r="U439" s="28">
        <v>14.388530519916559</v>
      </c>
    </row>
    <row r="440" spans="1:21" ht="12.75">
      <c r="A440" s="1">
        <v>36335</v>
      </c>
      <c r="B440" s="24">
        <v>175</v>
      </c>
      <c r="C440" s="2">
        <v>0.692361116</v>
      </c>
      <c r="D440" s="23">
        <v>0.692361116</v>
      </c>
      <c r="E440" s="4">
        <v>4302</v>
      </c>
      <c r="F440" s="25">
        <v>0</v>
      </c>
      <c r="G440" s="26">
        <v>1059.9</v>
      </c>
      <c r="H440" s="29">
        <f t="shared" si="44"/>
        <v>1015.9000000000001</v>
      </c>
      <c r="I440" s="27">
        <f t="shared" si="45"/>
        <v>-21.689361206674047</v>
      </c>
      <c r="J440" s="27">
        <f t="shared" si="46"/>
        <v>24.594438793325953</v>
      </c>
      <c r="K440" s="27">
        <f t="shared" si="42"/>
        <v>5.817338793325952</v>
      </c>
      <c r="L440" s="28">
        <f t="shared" si="43"/>
        <v>15.205888793325952</v>
      </c>
      <c r="M440" s="29">
        <v>24.2</v>
      </c>
      <c r="N440" s="29">
        <v>68.6</v>
      </c>
      <c r="O440" s="30">
        <v>0.121</v>
      </c>
      <c r="Q440" s="30">
        <v>2.686</v>
      </c>
      <c r="T440" s="31">
        <v>0.034</v>
      </c>
      <c r="U440" s="28">
        <v>15.205888793325952</v>
      </c>
    </row>
    <row r="441" spans="1:21" ht="12.75">
      <c r="A441" s="1">
        <v>36335</v>
      </c>
      <c r="B441" s="24">
        <v>175</v>
      </c>
      <c r="C441" s="2">
        <v>0.692476869</v>
      </c>
      <c r="D441" s="23">
        <v>0.692476869</v>
      </c>
      <c r="E441" s="4">
        <v>4312</v>
      </c>
      <c r="F441" s="25">
        <v>0</v>
      </c>
      <c r="G441" s="26">
        <v>1059.9</v>
      </c>
      <c r="H441" s="29">
        <f t="shared" si="44"/>
        <v>1015.9000000000001</v>
      </c>
      <c r="I441" s="27">
        <f t="shared" si="45"/>
        <v>-21.689361206674047</v>
      </c>
      <c r="J441" s="27">
        <f t="shared" si="46"/>
        <v>24.594438793325953</v>
      </c>
      <c r="K441" s="27">
        <f t="shared" si="42"/>
        <v>5.817338793325952</v>
      </c>
      <c r="L441" s="28">
        <f t="shared" si="43"/>
        <v>15.205888793325952</v>
      </c>
      <c r="M441" s="29">
        <v>25.3</v>
      </c>
      <c r="N441" s="29">
        <v>70.6</v>
      </c>
      <c r="O441" s="30">
        <v>0.059</v>
      </c>
      <c r="Q441" s="30">
        <v>2.876</v>
      </c>
      <c r="T441" s="31">
        <v>0.031</v>
      </c>
      <c r="U441" s="28">
        <v>15.205888793325952</v>
      </c>
    </row>
    <row r="442" spans="1:21" ht="12.75">
      <c r="A442" s="1">
        <v>36335</v>
      </c>
      <c r="B442" s="24">
        <v>175</v>
      </c>
      <c r="C442" s="2">
        <v>0.692523122</v>
      </c>
      <c r="D442" s="23">
        <v>0.692523122</v>
      </c>
      <c r="E442" s="4">
        <v>4316</v>
      </c>
      <c r="F442" s="25">
        <v>0</v>
      </c>
      <c r="G442" s="26">
        <v>1060</v>
      </c>
      <c r="H442" s="29">
        <f t="shared" si="44"/>
        <v>1016</v>
      </c>
      <c r="I442" s="27">
        <f t="shared" si="45"/>
        <v>-22.50671948008344</v>
      </c>
      <c r="J442" s="27">
        <f t="shared" si="46"/>
        <v>23.77708051991656</v>
      </c>
      <c r="K442" s="27">
        <f>(I442+27.5067)</f>
        <v>4.999980519916559</v>
      </c>
      <c r="L442" s="28">
        <f>AVERAGE(J442:K442)</f>
        <v>14.388530519916559</v>
      </c>
      <c r="M442" s="29">
        <v>25.3</v>
      </c>
      <c r="N442" s="29">
        <v>70.4</v>
      </c>
      <c r="O442" s="30">
        <v>0.064</v>
      </c>
      <c r="Q442" s="30">
        <v>2.825</v>
      </c>
      <c r="T442" s="31">
        <v>0.033</v>
      </c>
      <c r="U442" s="28">
        <v>14.388530519916559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62"/>
  <sheetViews>
    <sheetView zoomScale="75" zoomScaleNormal="75" workbookViewId="0" topLeftCell="A1">
      <selection activeCell="A1" sqref="A1:D16384"/>
    </sheetView>
  </sheetViews>
  <sheetFormatPr defaultColWidth="9.140625" defaultRowHeight="12.75"/>
  <cols>
    <col min="1" max="4" width="11.57421875" style="0" customWidth="1"/>
  </cols>
  <sheetData>
    <row r="2" spans="1:4" ht="12.75">
      <c r="A2" t="s">
        <v>36</v>
      </c>
      <c r="B2" t="s">
        <v>37</v>
      </c>
      <c r="C2" t="s">
        <v>38</v>
      </c>
      <c r="D2" t="s">
        <v>39</v>
      </c>
    </row>
    <row r="3" spans="1:2" ht="12.75">
      <c r="A3" t="s">
        <v>40</v>
      </c>
      <c r="B3">
        <v>2.07</v>
      </c>
    </row>
    <row r="5" spans="1:4" ht="12.75">
      <c r="A5" t="s">
        <v>41</v>
      </c>
      <c r="B5" t="s">
        <v>42</v>
      </c>
      <c r="C5" t="s">
        <v>43</v>
      </c>
      <c r="D5" t="s">
        <v>44</v>
      </c>
    </row>
    <row r="6" spans="1:4" ht="12.75">
      <c r="A6" t="s">
        <v>45</v>
      </c>
      <c r="B6" t="s">
        <v>46</v>
      </c>
      <c r="C6">
        <v>84</v>
      </c>
      <c r="D6">
        <v>121</v>
      </c>
    </row>
    <row r="8" spans="1:2" ht="12.75">
      <c r="A8" t="s">
        <v>47</v>
      </c>
      <c r="B8" t="s">
        <v>48</v>
      </c>
    </row>
    <row r="9" spans="1:3" ht="12.75">
      <c r="A9" t="s">
        <v>49</v>
      </c>
      <c r="B9" t="s">
        <v>50</v>
      </c>
      <c r="C9" t="s">
        <v>51</v>
      </c>
    </row>
    <row r="11" spans="1:4" ht="12.75">
      <c r="A11" t="s">
        <v>52</v>
      </c>
      <c r="B11" t="s">
        <v>53</v>
      </c>
      <c r="C11" t="s">
        <v>54</v>
      </c>
      <c r="D11" t="s">
        <v>55</v>
      </c>
    </row>
    <row r="12" spans="1:4" ht="12.75">
      <c r="A12" t="s">
        <v>56</v>
      </c>
      <c r="B12" t="s">
        <v>57</v>
      </c>
      <c r="C12" s="52">
        <v>36335</v>
      </c>
      <c r="D12" s="3">
        <v>0.6405902777777778</v>
      </c>
    </row>
    <row r="13" spans="1:4" ht="12.75">
      <c r="A13" t="s">
        <v>58</v>
      </c>
      <c r="B13" t="s">
        <v>59</v>
      </c>
      <c r="C13" s="52">
        <v>36335</v>
      </c>
      <c r="D13" s="3">
        <v>0.6409490740740741</v>
      </c>
    </row>
    <row r="14" spans="1:4" ht="12.75">
      <c r="A14" t="s">
        <v>60</v>
      </c>
      <c r="B14" t="s">
        <v>61</v>
      </c>
      <c r="C14" s="52">
        <v>36335</v>
      </c>
      <c r="D14" s="3">
        <v>0.6413078703703704</v>
      </c>
    </row>
    <row r="15" spans="1:4" ht="12.75">
      <c r="A15" t="s">
        <v>62</v>
      </c>
      <c r="B15" t="s">
        <v>63</v>
      </c>
      <c r="C15" s="52">
        <v>36335</v>
      </c>
      <c r="D15" s="3">
        <v>0.641712962962963</v>
      </c>
    </row>
    <row r="16" spans="1:4" ht="12.75">
      <c r="A16" t="s">
        <v>64</v>
      </c>
      <c r="B16" t="s">
        <v>61</v>
      </c>
      <c r="C16" s="52">
        <v>36335</v>
      </c>
      <c r="D16" s="3">
        <v>0.6420717592592592</v>
      </c>
    </row>
    <row r="17" spans="1:4" ht="12.75">
      <c r="A17" t="s">
        <v>65</v>
      </c>
      <c r="B17" t="s">
        <v>66</v>
      </c>
      <c r="C17" s="52">
        <v>36335</v>
      </c>
      <c r="D17" s="3">
        <v>0.6424305555555555</v>
      </c>
    </row>
    <row r="18" spans="1:4" ht="12.75">
      <c r="A18" t="s">
        <v>67</v>
      </c>
      <c r="B18" t="s">
        <v>63</v>
      </c>
      <c r="C18" s="52">
        <v>36335</v>
      </c>
      <c r="D18" s="3">
        <v>0.6427893518518518</v>
      </c>
    </row>
    <row r="19" spans="1:4" ht="12.75">
      <c r="A19" t="s">
        <v>68</v>
      </c>
      <c r="B19" t="s">
        <v>69</v>
      </c>
      <c r="C19" s="52">
        <v>36335</v>
      </c>
      <c r="D19" s="3">
        <v>0.6431365740740741</v>
      </c>
    </row>
    <row r="20" spans="1:4" ht="12.75">
      <c r="A20" t="s">
        <v>70</v>
      </c>
      <c r="B20" t="s">
        <v>71</v>
      </c>
      <c r="C20" s="52">
        <v>36335</v>
      </c>
      <c r="D20" s="3">
        <v>0.6434953703703704</v>
      </c>
    </row>
    <row r="21" spans="1:4" ht="12.75">
      <c r="A21" t="s">
        <v>70</v>
      </c>
      <c r="B21" t="s">
        <v>72</v>
      </c>
      <c r="C21" s="52">
        <v>36335</v>
      </c>
      <c r="D21" s="3">
        <v>0.6438541666666667</v>
      </c>
    </row>
    <row r="22" spans="1:4" ht="12.75">
      <c r="A22" t="s">
        <v>73</v>
      </c>
      <c r="B22" t="s">
        <v>74</v>
      </c>
      <c r="C22" s="52">
        <v>36335</v>
      </c>
      <c r="D22" s="3">
        <v>0.6442013888888889</v>
      </c>
    </row>
    <row r="23" spans="1:4" ht="12.75">
      <c r="A23" t="s">
        <v>75</v>
      </c>
      <c r="B23" t="s">
        <v>76</v>
      </c>
      <c r="C23" s="52">
        <v>36335</v>
      </c>
      <c r="D23" s="3">
        <v>0.6445486111111111</v>
      </c>
    </row>
    <row r="24" spans="1:4" ht="12.75">
      <c r="A24" t="s">
        <v>77</v>
      </c>
      <c r="B24" t="s">
        <v>78</v>
      </c>
      <c r="C24" s="52">
        <v>36335</v>
      </c>
      <c r="D24" s="3">
        <v>0.6449074074074074</v>
      </c>
    </row>
    <row r="25" spans="1:4" ht="12.75">
      <c r="A25" t="s">
        <v>79</v>
      </c>
      <c r="B25" t="s">
        <v>80</v>
      </c>
      <c r="C25" s="52">
        <v>36335</v>
      </c>
      <c r="D25" s="3">
        <v>0.6452777777777777</v>
      </c>
    </row>
    <row r="26" spans="1:4" ht="12.75">
      <c r="A26" t="s">
        <v>81</v>
      </c>
      <c r="B26" t="s">
        <v>82</v>
      </c>
      <c r="C26" s="52">
        <v>36335</v>
      </c>
      <c r="D26" s="3">
        <v>0.645625</v>
      </c>
    </row>
    <row r="27" spans="1:4" ht="12.75">
      <c r="A27" t="s">
        <v>83</v>
      </c>
      <c r="B27" t="s">
        <v>84</v>
      </c>
      <c r="C27" s="52">
        <v>36335</v>
      </c>
      <c r="D27" s="3">
        <v>0.6459837962962963</v>
      </c>
    </row>
    <row r="28" spans="1:4" ht="12.75">
      <c r="A28" t="s">
        <v>85</v>
      </c>
      <c r="B28" t="s">
        <v>86</v>
      </c>
      <c r="C28" s="52">
        <v>36335</v>
      </c>
      <c r="D28" s="3">
        <v>0.6463541666666667</v>
      </c>
    </row>
    <row r="29" spans="1:4" ht="12.75">
      <c r="A29" t="s">
        <v>87</v>
      </c>
      <c r="B29" t="s">
        <v>88</v>
      </c>
      <c r="C29" s="52">
        <v>36335</v>
      </c>
      <c r="D29" s="3">
        <v>0.646701388888889</v>
      </c>
    </row>
    <row r="30" spans="1:4" ht="12.75">
      <c r="A30" t="s">
        <v>89</v>
      </c>
      <c r="B30" t="s">
        <v>90</v>
      </c>
      <c r="C30" s="52">
        <v>36335</v>
      </c>
      <c r="D30" s="3">
        <v>0.6470486111111111</v>
      </c>
    </row>
    <row r="31" spans="1:4" ht="12.75">
      <c r="A31" t="s">
        <v>91</v>
      </c>
      <c r="B31" t="s">
        <v>92</v>
      </c>
      <c r="C31" s="52">
        <v>36335</v>
      </c>
      <c r="D31" s="3">
        <v>0.6474189814814815</v>
      </c>
    </row>
    <row r="32" spans="1:4" ht="12.75">
      <c r="A32" t="s">
        <v>93</v>
      </c>
      <c r="B32" t="s">
        <v>94</v>
      </c>
      <c r="C32" s="52">
        <v>36335</v>
      </c>
      <c r="D32" s="3">
        <v>0.6477662037037036</v>
      </c>
    </row>
    <row r="33" spans="1:4" ht="12.75">
      <c r="A33" t="s">
        <v>95</v>
      </c>
      <c r="B33" t="s">
        <v>96</v>
      </c>
      <c r="C33" s="52">
        <v>36335</v>
      </c>
      <c r="D33" s="3">
        <v>0.648125</v>
      </c>
    </row>
    <row r="34" spans="1:4" ht="12.75">
      <c r="A34" t="s">
        <v>97</v>
      </c>
      <c r="B34" t="s">
        <v>98</v>
      </c>
      <c r="C34" s="52">
        <v>36335</v>
      </c>
      <c r="D34" s="3">
        <v>0.6484837962962963</v>
      </c>
    </row>
    <row r="35" spans="1:4" ht="12.75">
      <c r="A35" t="s">
        <v>99</v>
      </c>
      <c r="B35" t="s">
        <v>100</v>
      </c>
      <c r="C35" s="52">
        <v>36335</v>
      </c>
      <c r="D35" s="3">
        <v>0.6488773148148148</v>
      </c>
    </row>
    <row r="36" spans="1:4" ht="12.75">
      <c r="A36" t="s">
        <v>101</v>
      </c>
      <c r="B36" t="s">
        <v>102</v>
      </c>
      <c r="C36" s="52">
        <v>36335</v>
      </c>
      <c r="D36" s="3">
        <v>0.649224537037037</v>
      </c>
    </row>
    <row r="37" spans="1:4" ht="12.75">
      <c r="A37" t="s">
        <v>103</v>
      </c>
      <c r="B37" t="s">
        <v>104</v>
      </c>
      <c r="C37" s="52">
        <v>36335</v>
      </c>
      <c r="D37" s="3">
        <v>0.6495833333333333</v>
      </c>
    </row>
    <row r="38" spans="1:4" ht="12.75">
      <c r="A38" t="s">
        <v>105</v>
      </c>
      <c r="B38" t="s">
        <v>106</v>
      </c>
      <c r="C38" s="52">
        <v>36335</v>
      </c>
      <c r="D38" s="3">
        <v>0.6499421296296296</v>
      </c>
    </row>
    <row r="39" spans="1:4" ht="12.75">
      <c r="A39" t="s">
        <v>107</v>
      </c>
      <c r="B39" t="s">
        <v>108</v>
      </c>
      <c r="C39" s="52">
        <v>36335</v>
      </c>
      <c r="D39" s="3">
        <v>0.6503472222222222</v>
      </c>
    </row>
    <row r="40" spans="1:4" ht="12.75">
      <c r="A40" t="s">
        <v>109</v>
      </c>
      <c r="B40" t="s">
        <v>110</v>
      </c>
      <c r="C40" s="52">
        <v>36335</v>
      </c>
      <c r="D40" s="3">
        <v>0.6507175925925927</v>
      </c>
    </row>
    <row r="41" spans="1:4" ht="12.75">
      <c r="A41" t="s">
        <v>111</v>
      </c>
      <c r="B41" t="s">
        <v>112</v>
      </c>
      <c r="C41" s="52">
        <v>36335</v>
      </c>
      <c r="D41" s="3">
        <v>0.651087962962963</v>
      </c>
    </row>
    <row r="42" spans="1:4" ht="12.75">
      <c r="A42" t="s">
        <v>113</v>
      </c>
      <c r="B42" t="s">
        <v>114</v>
      </c>
      <c r="C42" s="52">
        <v>36335</v>
      </c>
      <c r="D42" s="3">
        <v>0.6514583333333334</v>
      </c>
    </row>
    <row r="43" spans="1:4" ht="12.75">
      <c r="A43" t="s">
        <v>115</v>
      </c>
      <c r="B43" t="s">
        <v>116</v>
      </c>
      <c r="C43" s="52">
        <v>36335</v>
      </c>
      <c r="D43" s="3">
        <v>0.6518055555555555</v>
      </c>
    </row>
    <row r="44" spans="1:4" ht="12.75">
      <c r="A44" t="s">
        <v>117</v>
      </c>
      <c r="B44" t="s">
        <v>118</v>
      </c>
      <c r="C44" s="52">
        <v>36335</v>
      </c>
      <c r="D44" s="3">
        <v>0.6521643518518518</v>
      </c>
    </row>
    <row r="45" spans="1:4" ht="12.75">
      <c r="A45" t="s">
        <v>119</v>
      </c>
      <c r="B45" t="s">
        <v>120</v>
      </c>
      <c r="C45" s="52">
        <v>36335</v>
      </c>
      <c r="D45" s="3">
        <v>0.6525231481481482</v>
      </c>
    </row>
    <row r="46" spans="1:4" ht="12.75">
      <c r="A46" t="s">
        <v>121</v>
      </c>
      <c r="B46" t="s">
        <v>122</v>
      </c>
      <c r="C46" s="52">
        <v>36335</v>
      </c>
      <c r="D46" s="3">
        <v>0.6528703703703703</v>
      </c>
    </row>
    <row r="47" spans="1:4" ht="12.75">
      <c r="A47" t="s">
        <v>123</v>
      </c>
      <c r="B47" t="s">
        <v>124</v>
      </c>
      <c r="C47" s="52">
        <v>36335</v>
      </c>
      <c r="D47" s="3">
        <v>0.6532291666666666</v>
      </c>
    </row>
    <row r="48" spans="1:4" ht="12.75">
      <c r="A48" t="s">
        <v>125</v>
      </c>
      <c r="B48" t="s">
        <v>126</v>
      </c>
      <c r="C48" s="52">
        <v>36335</v>
      </c>
      <c r="D48" s="3">
        <v>0.653587962962963</v>
      </c>
    </row>
    <row r="49" spans="1:4" ht="12.75">
      <c r="A49" t="s">
        <v>127</v>
      </c>
      <c r="B49" t="s">
        <v>128</v>
      </c>
      <c r="C49" s="52">
        <v>36335</v>
      </c>
      <c r="D49" s="3">
        <v>0.6539583333333333</v>
      </c>
    </row>
    <row r="50" spans="1:4" ht="12.75">
      <c r="A50" t="s">
        <v>129</v>
      </c>
      <c r="B50" t="s">
        <v>130</v>
      </c>
      <c r="C50" s="52">
        <v>36335</v>
      </c>
      <c r="D50" s="3">
        <v>0.6543171296296296</v>
      </c>
    </row>
    <row r="51" spans="1:4" ht="12.75">
      <c r="A51" t="s">
        <v>131</v>
      </c>
      <c r="B51" t="s">
        <v>132</v>
      </c>
      <c r="C51" s="52">
        <v>36335</v>
      </c>
      <c r="D51" s="3">
        <v>0.6546759259259259</v>
      </c>
    </row>
    <row r="52" spans="1:4" ht="12.75">
      <c r="A52" t="s">
        <v>133</v>
      </c>
      <c r="B52" t="s">
        <v>134</v>
      </c>
      <c r="C52" s="52">
        <v>36335</v>
      </c>
      <c r="D52" s="3">
        <v>0.6550347222222223</v>
      </c>
    </row>
    <row r="53" spans="1:4" ht="12.75">
      <c r="A53" t="s">
        <v>135</v>
      </c>
      <c r="B53" t="s">
        <v>136</v>
      </c>
      <c r="C53" s="52">
        <v>36335</v>
      </c>
      <c r="D53" s="3">
        <v>0.6553935185185186</v>
      </c>
    </row>
    <row r="54" spans="1:4" ht="12.75">
      <c r="A54" t="s">
        <v>137</v>
      </c>
      <c r="B54" t="s">
        <v>138</v>
      </c>
      <c r="C54" s="52">
        <v>36335</v>
      </c>
      <c r="D54" s="3">
        <v>0.6557523148148149</v>
      </c>
    </row>
    <row r="55" spans="1:4" ht="12.75">
      <c r="A55" t="s">
        <v>139</v>
      </c>
      <c r="B55" t="s">
        <v>140</v>
      </c>
      <c r="C55" s="52">
        <v>36335</v>
      </c>
      <c r="D55" s="3">
        <v>0.6561226851851852</v>
      </c>
    </row>
    <row r="56" spans="1:4" ht="12.75">
      <c r="A56" t="s">
        <v>141</v>
      </c>
      <c r="B56" t="s">
        <v>142</v>
      </c>
      <c r="C56" s="52">
        <v>36335</v>
      </c>
      <c r="D56" s="3">
        <v>0.6564699074074074</v>
      </c>
    </row>
    <row r="57" spans="1:4" ht="12.75">
      <c r="A57" t="s">
        <v>143</v>
      </c>
      <c r="B57" t="s">
        <v>144</v>
      </c>
      <c r="C57" s="52">
        <v>36335</v>
      </c>
      <c r="D57" s="3">
        <v>0.6568287037037037</v>
      </c>
    </row>
    <row r="58" spans="1:4" ht="12.75">
      <c r="A58" t="s">
        <v>145</v>
      </c>
      <c r="B58" t="s">
        <v>146</v>
      </c>
      <c r="C58" s="52">
        <v>36335</v>
      </c>
      <c r="D58" s="3">
        <v>0.6571875</v>
      </c>
    </row>
    <row r="59" spans="1:4" ht="12.75">
      <c r="A59" t="s">
        <v>147</v>
      </c>
      <c r="B59" t="s">
        <v>148</v>
      </c>
      <c r="C59" s="52">
        <v>36335</v>
      </c>
      <c r="D59" s="3">
        <v>0.6575347222222222</v>
      </c>
    </row>
    <row r="60" spans="1:4" ht="12.75">
      <c r="A60" t="s">
        <v>149</v>
      </c>
      <c r="B60" t="s">
        <v>150</v>
      </c>
      <c r="C60" s="52">
        <v>36335</v>
      </c>
      <c r="D60" s="3">
        <v>0.6578935185185185</v>
      </c>
    </row>
    <row r="61" spans="1:4" ht="12.75">
      <c r="A61" t="s">
        <v>151</v>
      </c>
      <c r="B61" t="s">
        <v>152</v>
      </c>
      <c r="C61" s="52">
        <v>36335</v>
      </c>
      <c r="D61" s="3">
        <v>0.6582638888888889</v>
      </c>
    </row>
    <row r="62" spans="1:4" ht="12.75">
      <c r="A62" t="s">
        <v>153</v>
      </c>
      <c r="B62" t="s">
        <v>154</v>
      </c>
      <c r="C62" s="52">
        <v>36335</v>
      </c>
      <c r="D62" s="3">
        <v>0.6586226851851852</v>
      </c>
    </row>
    <row r="63" spans="1:4" ht="12.75">
      <c r="A63" t="s">
        <v>155</v>
      </c>
      <c r="B63" t="s">
        <v>156</v>
      </c>
      <c r="C63" s="52">
        <v>36335</v>
      </c>
      <c r="D63" s="3">
        <v>0.6589814814814815</v>
      </c>
    </row>
    <row r="64" spans="1:4" ht="12.75">
      <c r="A64" t="s">
        <v>157</v>
      </c>
      <c r="B64" t="s">
        <v>158</v>
      </c>
      <c r="C64" s="52">
        <v>36335</v>
      </c>
      <c r="D64" s="3">
        <v>0.6593402777777778</v>
      </c>
    </row>
    <row r="65" spans="1:4" ht="12.75">
      <c r="A65" t="s">
        <v>159</v>
      </c>
      <c r="B65" t="s">
        <v>160</v>
      </c>
      <c r="C65" s="52">
        <v>36335</v>
      </c>
      <c r="D65" s="3">
        <v>0.6596990740740741</v>
      </c>
    </row>
    <row r="66" spans="1:4" ht="12.75">
      <c r="A66" t="s">
        <v>161</v>
      </c>
      <c r="B66" t="s">
        <v>162</v>
      </c>
      <c r="C66" s="52">
        <v>36335</v>
      </c>
      <c r="D66" s="3">
        <v>0.6600578703703703</v>
      </c>
    </row>
    <row r="67" spans="1:4" ht="12.75">
      <c r="A67" t="s">
        <v>163</v>
      </c>
      <c r="B67" t="s">
        <v>164</v>
      </c>
      <c r="C67" s="52">
        <v>36335</v>
      </c>
      <c r="D67" s="3">
        <v>0.6604166666666667</v>
      </c>
    </row>
    <row r="68" spans="1:4" ht="12.75">
      <c r="A68" t="s">
        <v>165</v>
      </c>
      <c r="B68" t="s">
        <v>166</v>
      </c>
      <c r="C68" s="52">
        <v>36335</v>
      </c>
      <c r="D68" s="3">
        <v>0.660775462962963</v>
      </c>
    </row>
    <row r="69" spans="1:4" ht="12.75">
      <c r="A69" t="s">
        <v>167</v>
      </c>
      <c r="B69" t="s">
        <v>168</v>
      </c>
      <c r="C69" s="52">
        <v>36335</v>
      </c>
      <c r="D69" s="3">
        <v>0.6611226851851851</v>
      </c>
    </row>
    <row r="70" spans="1:4" ht="12.75">
      <c r="A70" t="s">
        <v>169</v>
      </c>
      <c r="B70" t="s">
        <v>170</v>
      </c>
      <c r="C70" s="52">
        <v>36335</v>
      </c>
      <c r="D70" s="3">
        <v>0.6614814814814814</v>
      </c>
    </row>
    <row r="71" spans="1:4" ht="12.75">
      <c r="A71" t="s">
        <v>171</v>
      </c>
      <c r="B71" t="s">
        <v>172</v>
      </c>
      <c r="C71" s="52">
        <v>36335</v>
      </c>
      <c r="D71" s="3">
        <v>0.6618518518518518</v>
      </c>
    </row>
    <row r="72" spans="1:4" ht="12.75">
      <c r="A72" t="s">
        <v>173</v>
      </c>
      <c r="B72" t="s">
        <v>174</v>
      </c>
      <c r="C72" s="52">
        <v>36335</v>
      </c>
      <c r="D72" s="3">
        <v>0.6621990740740741</v>
      </c>
    </row>
    <row r="73" spans="1:4" ht="12.75">
      <c r="A73" t="s">
        <v>175</v>
      </c>
      <c r="B73" t="s">
        <v>176</v>
      </c>
      <c r="C73" s="52">
        <v>36335</v>
      </c>
      <c r="D73" s="3">
        <v>0.6625462962962964</v>
      </c>
    </row>
    <row r="74" spans="1:4" ht="12.75">
      <c r="A74" t="s">
        <v>177</v>
      </c>
      <c r="B74" t="s">
        <v>178</v>
      </c>
      <c r="C74" s="52">
        <v>36335</v>
      </c>
      <c r="D74" s="3">
        <v>0.6629050925925926</v>
      </c>
    </row>
    <row r="75" spans="1:4" ht="12.75">
      <c r="A75" t="s">
        <v>179</v>
      </c>
      <c r="B75" t="s">
        <v>180</v>
      </c>
      <c r="C75" s="52">
        <v>36335</v>
      </c>
      <c r="D75" s="3">
        <v>0.6632870370370371</v>
      </c>
    </row>
    <row r="76" spans="1:4" ht="12.75">
      <c r="A76" t="s">
        <v>181</v>
      </c>
      <c r="B76" t="s">
        <v>182</v>
      </c>
      <c r="C76" s="52">
        <v>36335</v>
      </c>
      <c r="D76" s="3">
        <v>0.6636458333333334</v>
      </c>
    </row>
    <row r="77" spans="1:4" ht="12.75">
      <c r="A77" t="s">
        <v>183</v>
      </c>
      <c r="B77" t="s">
        <v>184</v>
      </c>
      <c r="C77" s="52">
        <v>36335</v>
      </c>
      <c r="D77" s="3">
        <v>0.6639930555555555</v>
      </c>
    </row>
    <row r="78" spans="1:4" ht="12.75">
      <c r="A78" t="s">
        <v>185</v>
      </c>
      <c r="B78" t="s">
        <v>186</v>
      </c>
      <c r="C78" s="52">
        <v>36335</v>
      </c>
      <c r="D78" s="3">
        <v>0.6643402777777777</v>
      </c>
    </row>
    <row r="79" spans="1:4" ht="12.75">
      <c r="A79" t="s">
        <v>187</v>
      </c>
      <c r="B79" t="s">
        <v>188</v>
      </c>
      <c r="C79" s="52">
        <v>36335</v>
      </c>
      <c r="D79" s="3">
        <v>0.664699074074074</v>
      </c>
    </row>
    <row r="80" spans="1:4" ht="12.75">
      <c r="A80" t="s">
        <v>189</v>
      </c>
      <c r="B80" t="s">
        <v>190</v>
      </c>
      <c r="C80" s="52">
        <v>36335</v>
      </c>
      <c r="D80" s="3">
        <v>0.6650810185185185</v>
      </c>
    </row>
    <row r="81" spans="1:4" ht="12.75">
      <c r="A81" t="s">
        <v>191</v>
      </c>
      <c r="B81" t="s">
        <v>192</v>
      </c>
      <c r="C81" s="52">
        <v>36335</v>
      </c>
      <c r="D81" s="3">
        <v>0.6654398148148148</v>
      </c>
    </row>
    <row r="82" spans="1:4" ht="12.75">
      <c r="A82" t="s">
        <v>193</v>
      </c>
      <c r="B82" t="s">
        <v>194</v>
      </c>
      <c r="C82" s="52">
        <v>36335</v>
      </c>
      <c r="D82" s="3">
        <v>0.6658101851851852</v>
      </c>
    </row>
    <row r="83" spans="1:4" ht="12.75">
      <c r="A83" t="s">
        <v>195</v>
      </c>
      <c r="B83" t="s">
        <v>196</v>
      </c>
      <c r="C83" s="52">
        <v>36335</v>
      </c>
      <c r="D83" s="3">
        <v>0.6661805555555556</v>
      </c>
    </row>
    <row r="84" spans="1:4" ht="12.75">
      <c r="A84" t="s">
        <v>197</v>
      </c>
      <c r="B84" t="s">
        <v>198</v>
      </c>
      <c r="C84" s="52">
        <v>36335</v>
      </c>
      <c r="D84" s="3">
        <v>0.6665277777777777</v>
      </c>
    </row>
    <row r="85" spans="1:4" ht="12.75">
      <c r="A85" t="s">
        <v>199</v>
      </c>
      <c r="B85" t="s">
        <v>200</v>
      </c>
      <c r="C85" s="52">
        <v>36335</v>
      </c>
      <c r="D85" s="3">
        <v>0.666886574074074</v>
      </c>
    </row>
    <row r="86" spans="1:4" ht="12.75">
      <c r="A86" t="s">
        <v>201</v>
      </c>
      <c r="B86" t="s">
        <v>202</v>
      </c>
      <c r="C86" s="52">
        <v>36335</v>
      </c>
      <c r="D86" s="3">
        <v>0.6672453703703703</v>
      </c>
    </row>
    <row r="87" spans="1:4" ht="12.75">
      <c r="A87" t="s">
        <v>203</v>
      </c>
      <c r="B87" t="s">
        <v>204</v>
      </c>
      <c r="C87" s="52">
        <v>36335</v>
      </c>
      <c r="D87" s="3">
        <v>0.6676273148148147</v>
      </c>
    </row>
    <row r="88" spans="1:4" ht="12.75">
      <c r="A88" t="s">
        <v>205</v>
      </c>
      <c r="B88" t="s">
        <v>206</v>
      </c>
      <c r="C88" s="52">
        <v>36335</v>
      </c>
      <c r="D88" s="3">
        <v>0.6679861111111111</v>
      </c>
    </row>
    <row r="89" spans="1:4" ht="12.75">
      <c r="A89" t="s">
        <v>207</v>
      </c>
      <c r="B89" t="s">
        <v>208</v>
      </c>
      <c r="C89" s="52">
        <v>36335</v>
      </c>
      <c r="D89" s="3">
        <v>0.6683333333333333</v>
      </c>
    </row>
    <row r="90" spans="1:4" ht="12.75">
      <c r="A90" t="s">
        <v>209</v>
      </c>
      <c r="B90" t="s">
        <v>210</v>
      </c>
      <c r="C90" s="52">
        <v>36335</v>
      </c>
      <c r="D90" s="3">
        <v>0.6686805555555555</v>
      </c>
    </row>
    <row r="91" spans="1:4" ht="12.75">
      <c r="A91" t="s">
        <v>211</v>
      </c>
      <c r="B91" t="s">
        <v>212</v>
      </c>
      <c r="C91" s="52">
        <v>36335</v>
      </c>
      <c r="D91" s="3">
        <v>0.669050925925926</v>
      </c>
    </row>
    <row r="92" spans="1:4" ht="12.75">
      <c r="A92" t="s">
        <v>213</v>
      </c>
      <c r="B92" t="s">
        <v>214</v>
      </c>
      <c r="C92" s="52">
        <v>36335</v>
      </c>
      <c r="D92" s="3">
        <v>0.6693981481481481</v>
      </c>
    </row>
    <row r="93" spans="1:4" ht="12.75">
      <c r="A93" t="s">
        <v>215</v>
      </c>
      <c r="B93" t="s">
        <v>216</v>
      </c>
      <c r="C93" s="52">
        <v>36335</v>
      </c>
      <c r="D93" s="3">
        <v>0.6697569444444444</v>
      </c>
    </row>
    <row r="94" spans="1:4" ht="12.75">
      <c r="A94" t="s">
        <v>217</v>
      </c>
      <c r="B94" t="s">
        <v>218</v>
      </c>
      <c r="C94" s="52">
        <v>36335</v>
      </c>
      <c r="D94" s="3">
        <v>0.6701273148148149</v>
      </c>
    </row>
    <row r="95" spans="1:4" ht="12.75">
      <c r="A95" t="s">
        <v>219</v>
      </c>
      <c r="B95" t="s">
        <v>220</v>
      </c>
      <c r="C95" s="52">
        <v>36335</v>
      </c>
      <c r="D95" s="3">
        <v>0.6704745370370371</v>
      </c>
    </row>
    <row r="96" spans="1:4" ht="12.75">
      <c r="A96" t="s">
        <v>221</v>
      </c>
      <c r="B96" t="s">
        <v>222</v>
      </c>
      <c r="C96" s="52">
        <v>36335</v>
      </c>
      <c r="D96" s="3">
        <v>0.6708333333333334</v>
      </c>
    </row>
    <row r="97" spans="1:4" ht="12.75">
      <c r="A97" t="s">
        <v>223</v>
      </c>
      <c r="B97" t="s">
        <v>224</v>
      </c>
      <c r="C97" s="52">
        <v>36335</v>
      </c>
      <c r="D97" s="3">
        <v>0.6711921296296296</v>
      </c>
    </row>
    <row r="98" spans="1:4" ht="12.75">
      <c r="A98" t="s">
        <v>225</v>
      </c>
      <c r="B98" t="s">
        <v>226</v>
      </c>
      <c r="C98" s="52">
        <v>36335</v>
      </c>
      <c r="D98" s="3">
        <v>0.6715509259259259</v>
      </c>
    </row>
    <row r="99" spans="1:4" ht="12.75">
      <c r="A99" t="s">
        <v>227</v>
      </c>
      <c r="B99" t="s">
        <v>228</v>
      </c>
      <c r="C99" s="52">
        <v>36335</v>
      </c>
      <c r="D99" s="3">
        <v>0.6719097222222222</v>
      </c>
    </row>
    <row r="100" spans="1:4" ht="12.75">
      <c r="A100" t="s">
        <v>229</v>
      </c>
      <c r="B100" t="s">
        <v>230</v>
      </c>
      <c r="C100" s="52">
        <v>36335</v>
      </c>
      <c r="D100" s="3">
        <v>0.6722685185185185</v>
      </c>
    </row>
    <row r="101" spans="1:4" ht="12.75">
      <c r="A101" t="s">
        <v>231</v>
      </c>
      <c r="B101" t="s">
        <v>232</v>
      </c>
      <c r="C101" s="52">
        <v>36335</v>
      </c>
      <c r="D101" s="3">
        <v>0.6726273148148149</v>
      </c>
    </row>
    <row r="102" spans="1:4" ht="12.75">
      <c r="A102" t="s">
        <v>233</v>
      </c>
      <c r="B102" t="s">
        <v>234</v>
      </c>
      <c r="C102" s="52">
        <v>36335</v>
      </c>
      <c r="D102" s="3">
        <v>0.672974537037037</v>
      </c>
    </row>
    <row r="103" spans="1:4" ht="12.75">
      <c r="A103" t="s">
        <v>235</v>
      </c>
      <c r="B103" t="s">
        <v>236</v>
      </c>
      <c r="C103" s="52">
        <v>36335</v>
      </c>
      <c r="D103" s="3">
        <v>0.6733217592592592</v>
      </c>
    </row>
    <row r="104" spans="1:4" ht="12.75">
      <c r="A104" t="s">
        <v>237</v>
      </c>
      <c r="B104" t="s">
        <v>238</v>
      </c>
      <c r="C104" s="52">
        <v>36335</v>
      </c>
      <c r="D104" s="3">
        <v>0.6736805555555555</v>
      </c>
    </row>
    <row r="105" spans="1:4" ht="12.75">
      <c r="A105" t="s">
        <v>239</v>
      </c>
      <c r="B105" t="s">
        <v>240</v>
      </c>
      <c r="C105" s="52">
        <v>36335</v>
      </c>
      <c r="D105" s="3">
        <v>0.6740393518518518</v>
      </c>
    </row>
    <row r="106" spans="1:4" ht="12.75">
      <c r="A106" t="s">
        <v>241</v>
      </c>
      <c r="B106" t="s">
        <v>242</v>
      </c>
      <c r="C106" s="52">
        <v>36335</v>
      </c>
      <c r="D106" s="3">
        <v>0.6743865740740741</v>
      </c>
    </row>
    <row r="107" spans="1:4" ht="12.75">
      <c r="A107" t="s">
        <v>243</v>
      </c>
      <c r="B107" t="s">
        <v>244</v>
      </c>
      <c r="C107" s="52">
        <v>36335</v>
      </c>
      <c r="D107" s="3">
        <v>0.6747569444444445</v>
      </c>
    </row>
    <row r="108" spans="1:4" ht="12.75">
      <c r="A108" t="s">
        <v>245</v>
      </c>
      <c r="B108" t="s">
        <v>246</v>
      </c>
      <c r="C108" s="52">
        <v>36335</v>
      </c>
      <c r="D108" s="3">
        <v>0.6751273148148148</v>
      </c>
    </row>
    <row r="109" spans="1:4" ht="12.75">
      <c r="A109" t="s">
        <v>247</v>
      </c>
      <c r="B109" t="s">
        <v>248</v>
      </c>
      <c r="C109" s="52">
        <v>36335</v>
      </c>
      <c r="D109" s="3">
        <v>0.675474537037037</v>
      </c>
    </row>
    <row r="110" spans="1:4" ht="12.75">
      <c r="A110" t="s">
        <v>249</v>
      </c>
      <c r="B110" t="s">
        <v>250</v>
      </c>
      <c r="C110" s="52">
        <v>36335</v>
      </c>
      <c r="D110" s="3">
        <v>0.6758333333333333</v>
      </c>
    </row>
    <row r="111" spans="1:4" ht="12.75">
      <c r="A111" t="s">
        <v>251</v>
      </c>
      <c r="B111" t="s">
        <v>252</v>
      </c>
      <c r="C111" s="52">
        <v>36335</v>
      </c>
      <c r="D111" s="3">
        <v>0.6761921296296296</v>
      </c>
    </row>
    <row r="112" spans="1:4" ht="12.75">
      <c r="A112" t="s">
        <v>253</v>
      </c>
      <c r="B112" t="s">
        <v>254</v>
      </c>
      <c r="C112" s="52">
        <v>36335</v>
      </c>
      <c r="D112" s="3">
        <v>0.6765740740740741</v>
      </c>
    </row>
    <row r="113" spans="1:4" ht="12.75">
      <c r="A113" t="s">
        <v>255</v>
      </c>
      <c r="B113" t="s">
        <v>256</v>
      </c>
      <c r="C113" s="52">
        <v>36335</v>
      </c>
      <c r="D113" s="3">
        <v>0.6769444444444445</v>
      </c>
    </row>
    <row r="114" spans="1:4" ht="12.75">
      <c r="A114" t="s">
        <v>257</v>
      </c>
      <c r="B114" t="s">
        <v>258</v>
      </c>
      <c r="C114" s="52">
        <v>36335</v>
      </c>
      <c r="D114" s="3">
        <v>0.6773032407407408</v>
      </c>
    </row>
    <row r="115" spans="1:4" ht="12.75">
      <c r="A115" t="s">
        <v>259</v>
      </c>
      <c r="B115" t="s">
        <v>260</v>
      </c>
      <c r="C115" s="52">
        <v>36335</v>
      </c>
      <c r="D115" s="3">
        <v>0.6776620370370371</v>
      </c>
    </row>
    <row r="116" spans="1:4" ht="12.75">
      <c r="A116" t="s">
        <v>261</v>
      </c>
      <c r="B116" t="s">
        <v>262</v>
      </c>
      <c r="C116" s="52">
        <v>36335</v>
      </c>
      <c r="D116" s="3">
        <v>0.6780208333333334</v>
      </c>
    </row>
    <row r="117" spans="1:4" ht="12.75">
      <c r="A117" t="s">
        <v>263</v>
      </c>
      <c r="B117" t="s">
        <v>264</v>
      </c>
      <c r="C117" s="52">
        <v>36335</v>
      </c>
      <c r="D117" s="3">
        <v>0.6783680555555556</v>
      </c>
    </row>
    <row r="118" spans="1:4" ht="12.75">
      <c r="A118" t="s">
        <v>265</v>
      </c>
      <c r="B118" t="s">
        <v>266</v>
      </c>
      <c r="C118" s="52">
        <v>36335</v>
      </c>
      <c r="D118" s="3">
        <v>0.6787268518518519</v>
      </c>
    </row>
    <row r="119" spans="1:4" ht="12.75">
      <c r="A119" t="s">
        <v>267</v>
      </c>
      <c r="B119" t="s">
        <v>268</v>
      </c>
      <c r="C119" s="52">
        <v>36335</v>
      </c>
      <c r="D119" s="3">
        <v>0.6790856481481482</v>
      </c>
    </row>
    <row r="120" spans="1:4" ht="12.75">
      <c r="A120" t="s">
        <v>269</v>
      </c>
      <c r="B120" t="s">
        <v>270</v>
      </c>
      <c r="C120" s="52">
        <v>36335</v>
      </c>
      <c r="D120" s="3">
        <v>0.6794444444444444</v>
      </c>
    </row>
    <row r="121" spans="1:4" ht="12.75">
      <c r="A121" t="s">
        <v>271</v>
      </c>
      <c r="B121" t="s">
        <v>272</v>
      </c>
      <c r="C121" s="52">
        <v>36335</v>
      </c>
      <c r="D121" s="3">
        <v>0.6797916666666667</v>
      </c>
    </row>
    <row r="122" spans="1:4" ht="12.75">
      <c r="A122" t="s">
        <v>273</v>
      </c>
      <c r="B122" t="s">
        <v>274</v>
      </c>
      <c r="C122" s="52">
        <v>36335</v>
      </c>
      <c r="D122" s="3">
        <v>0.680138888888889</v>
      </c>
    </row>
    <row r="123" spans="1:4" ht="12.75">
      <c r="A123" t="s">
        <v>275</v>
      </c>
      <c r="B123" t="s">
        <v>276</v>
      </c>
      <c r="C123" s="52">
        <v>36335</v>
      </c>
      <c r="D123" s="3">
        <v>0.6805092592592592</v>
      </c>
    </row>
    <row r="124" spans="1:4" ht="12.75">
      <c r="A124" t="s">
        <v>277</v>
      </c>
      <c r="B124" t="s">
        <v>278</v>
      </c>
      <c r="C124" s="52">
        <v>36335</v>
      </c>
      <c r="D124" s="3">
        <v>0.6808564814814816</v>
      </c>
    </row>
    <row r="125" spans="1:4" ht="12.75">
      <c r="A125" t="s">
        <v>279</v>
      </c>
      <c r="B125" t="s">
        <v>280</v>
      </c>
      <c r="C125" s="52">
        <v>36335</v>
      </c>
      <c r="D125" s="3">
        <v>0.6812152777777777</v>
      </c>
    </row>
    <row r="126" spans="1:4" ht="12.75">
      <c r="A126" t="s">
        <v>281</v>
      </c>
      <c r="B126" t="s">
        <v>282</v>
      </c>
      <c r="C126" s="52">
        <v>36335</v>
      </c>
      <c r="D126" s="3">
        <v>0.681574074074074</v>
      </c>
    </row>
    <row r="127" spans="1:4" ht="12.75">
      <c r="A127" t="s">
        <v>283</v>
      </c>
      <c r="B127" t="s">
        <v>284</v>
      </c>
      <c r="C127" s="52">
        <v>36335</v>
      </c>
      <c r="D127" s="3">
        <v>0.6819444444444445</v>
      </c>
    </row>
    <row r="128" spans="1:4" ht="12.75">
      <c r="A128" t="s">
        <v>285</v>
      </c>
      <c r="B128" t="s">
        <v>286</v>
      </c>
      <c r="C128" s="52">
        <v>36335</v>
      </c>
      <c r="D128" s="3">
        <v>0.6823032407407408</v>
      </c>
    </row>
    <row r="129" spans="1:4" ht="12.75">
      <c r="A129" t="s">
        <v>287</v>
      </c>
      <c r="B129" t="s">
        <v>288</v>
      </c>
      <c r="C129" s="52">
        <v>36335</v>
      </c>
      <c r="D129" s="3">
        <v>0.682673611111111</v>
      </c>
    </row>
    <row r="130" spans="1:4" ht="12.75">
      <c r="A130" t="s">
        <v>289</v>
      </c>
      <c r="B130" t="s">
        <v>290</v>
      </c>
      <c r="C130" s="52">
        <v>36335</v>
      </c>
      <c r="D130" s="3">
        <v>0.6830208333333333</v>
      </c>
    </row>
    <row r="131" spans="1:4" ht="12.75">
      <c r="A131" t="s">
        <v>291</v>
      </c>
      <c r="B131" t="s">
        <v>292</v>
      </c>
      <c r="C131" s="52">
        <v>36335</v>
      </c>
      <c r="D131" s="3">
        <v>0.6833796296296296</v>
      </c>
    </row>
    <row r="132" spans="1:4" ht="12.75">
      <c r="A132" t="s">
        <v>293</v>
      </c>
      <c r="B132" t="s">
        <v>294</v>
      </c>
      <c r="C132" s="52">
        <v>36335</v>
      </c>
      <c r="D132" s="3">
        <v>0.68375</v>
      </c>
    </row>
    <row r="133" spans="1:4" ht="12.75">
      <c r="A133" t="s">
        <v>295</v>
      </c>
      <c r="B133" t="s">
        <v>296</v>
      </c>
      <c r="C133" s="52">
        <v>36335</v>
      </c>
      <c r="D133" s="3">
        <v>0.6840972222222222</v>
      </c>
    </row>
    <row r="134" spans="1:4" ht="12.75">
      <c r="A134" t="s">
        <v>297</v>
      </c>
      <c r="B134" t="s">
        <v>298</v>
      </c>
      <c r="C134" s="52">
        <v>36335</v>
      </c>
      <c r="D134" s="3">
        <v>0.6844560185185186</v>
      </c>
    </row>
    <row r="135" spans="1:4" ht="12.75">
      <c r="A135" t="s">
        <v>299</v>
      </c>
      <c r="B135" t="s">
        <v>300</v>
      </c>
      <c r="C135" s="52">
        <v>36335</v>
      </c>
      <c r="D135" s="3">
        <v>0.6848032407407407</v>
      </c>
    </row>
    <row r="136" spans="1:4" ht="12.75">
      <c r="A136" t="s">
        <v>301</v>
      </c>
      <c r="B136" t="s">
        <v>302</v>
      </c>
      <c r="C136" s="52">
        <v>36335</v>
      </c>
      <c r="D136" s="3">
        <v>0.685162037037037</v>
      </c>
    </row>
    <row r="137" spans="1:4" ht="12.75">
      <c r="A137" t="s">
        <v>303</v>
      </c>
      <c r="B137" t="s">
        <v>304</v>
      </c>
      <c r="C137" s="52">
        <v>36335</v>
      </c>
      <c r="D137" s="3">
        <v>0.6855208333333334</v>
      </c>
    </row>
    <row r="138" spans="1:4" ht="12.75">
      <c r="A138" t="s">
        <v>305</v>
      </c>
      <c r="B138" t="s">
        <v>306</v>
      </c>
      <c r="C138" s="52">
        <v>36335</v>
      </c>
      <c r="D138" s="3">
        <v>0.6858912037037036</v>
      </c>
    </row>
    <row r="139" spans="1:4" ht="12.75">
      <c r="A139" t="s">
        <v>307</v>
      </c>
      <c r="B139" t="s">
        <v>308</v>
      </c>
      <c r="C139" s="52">
        <v>36335</v>
      </c>
      <c r="D139" s="3">
        <v>0.686238425925926</v>
      </c>
    </row>
    <row r="140" spans="1:4" ht="12.75">
      <c r="A140" t="s">
        <v>309</v>
      </c>
      <c r="B140" t="s">
        <v>310</v>
      </c>
      <c r="C140" s="52">
        <v>36335</v>
      </c>
      <c r="D140" s="3">
        <v>0.6865856481481482</v>
      </c>
    </row>
    <row r="141" spans="1:4" ht="12.75">
      <c r="A141" t="s">
        <v>311</v>
      </c>
      <c r="B141" t="s">
        <v>312</v>
      </c>
      <c r="C141" s="52">
        <v>36335</v>
      </c>
      <c r="D141" s="3">
        <v>0.6869560185185185</v>
      </c>
    </row>
    <row r="142" spans="1:4" ht="12.75">
      <c r="A142" t="s">
        <v>313</v>
      </c>
      <c r="B142" t="s">
        <v>314</v>
      </c>
      <c r="C142" s="52">
        <v>36335</v>
      </c>
      <c r="D142" s="3">
        <v>0.6873148148148148</v>
      </c>
    </row>
    <row r="143" spans="1:4" ht="12.75">
      <c r="A143" t="s">
        <v>315</v>
      </c>
      <c r="B143" t="s">
        <v>316</v>
      </c>
      <c r="C143" s="52">
        <v>36335</v>
      </c>
      <c r="D143" s="3">
        <v>0.6876736111111111</v>
      </c>
    </row>
    <row r="144" spans="1:4" ht="12.75">
      <c r="A144" t="s">
        <v>317</v>
      </c>
      <c r="B144" t="s">
        <v>318</v>
      </c>
      <c r="C144" s="52">
        <v>36335</v>
      </c>
      <c r="D144" s="3">
        <v>0.6880208333333333</v>
      </c>
    </row>
    <row r="145" spans="1:4" ht="12.75">
      <c r="A145" t="s">
        <v>319</v>
      </c>
      <c r="B145" t="s">
        <v>320</v>
      </c>
      <c r="C145" s="52">
        <v>36335</v>
      </c>
      <c r="D145" s="3">
        <v>0.6883796296296296</v>
      </c>
    </row>
    <row r="146" spans="1:4" ht="12.75">
      <c r="A146" t="s">
        <v>321</v>
      </c>
      <c r="B146" t="s">
        <v>322</v>
      </c>
      <c r="C146" s="52">
        <v>36335</v>
      </c>
      <c r="D146" s="3">
        <v>0.68875</v>
      </c>
    </row>
    <row r="147" spans="1:4" ht="12.75">
      <c r="A147" t="s">
        <v>323</v>
      </c>
      <c r="B147" t="s">
        <v>324</v>
      </c>
      <c r="C147" s="52">
        <v>36335</v>
      </c>
      <c r="D147" s="3">
        <v>0.6891087962962964</v>
      </c>
    </row>
    <row r="148" spans="1:4" ht="12.75">
      <c r="A148" t="s">
        <v>325</v>
      </c>
      <c r="B148" t="s">
        <v>326</v>
      </c>
      <c r="C148" s="52">
        <v>36335</v>
      </c>
      <c r="D148" s="3">
        <v>0.6894560185185186</v>
      </c>
    </row>
    <row r="149" spans="1:4" ht="12.75">
      <c r="A149" t="s">
        <v>327</v>
      </c>
      <c r="B149" t="s">
        <v>328</v>
      </c>
      <c r="C149" s="52">
        <v>36335</v>
      </c>
      <c r="D149" s="3">
        <v>0.6898148148148149</v>
      </c>
    </row>
    <row r="150" spans="1:4" ht="12.75">
      <c r="A150" t="s">
        <v>329</v>
      </c>
      <c r="B150" t="s">
        <v>330</v>
      </c>
      <c r="C150" s="52">
        <v>36335</v>
      </c>
      <c r="D150" s="3">
        <v>0.690162037037037</v>
      </c>
    </row>
    <row r="151" spans="1:4" ht="12.75">
      <c r="A151" t="s">
        <v>331</v>
      </c>
      <c r="B151" t="s">
        <v>332</v>
      </c>
      <c r="C151" s="52">
        <v>36335</v>
      </c>
      <c r="D151" s="3">
        <v>0.6905208333333334</v>
      </c>
    </row>
    <row r="152" spans="1:4" ht="12.75">
      <c r="A152" t="s">
        <v>333</v>
      </c>
      <c r="B152" t="s">
        <v>334</v>
      </c>
      <c r="C152" s="52">
        <v>36335</v>
      </c>
      <c r="D152" s="3">
        <v>0.6908796296296296</v>
      </c>
    </row>
    <row r="153" spans="1:4" ht="12.75">
      <c r="A153" t="s">
        <v>335</v>
      </c>
      <c r="B153" t="s">
        <v>336</v>
      </c>
      <c r="C153" s="52">
        <v>36335</v>
      </c>
      <c r="D153" s="3">
        <v>0.6912384259259259</v>
      </c>
    </row>
    <row r="154" spans="1:4" ht="12.75">
      <c r="A154" t="s">
        <v>337</v>
      </c>
      <c r="B154" t="s">
        <v>338</v>
      </c>
      <c r="C154" s="52">
        <v>36335</v>
      </c>
      <c r="D154" s="3">
        <v>0.6916087962962963</v>
      </c>
    </row>
    <row r="155" spans="1:4" ht="12.75">
      <c r="A155" t="s">
        <v>339</v>
      </c>
      <c r="B155" t="s">
        <v>340</v>
      </c>
      <c r="C155" s="52">
        <v>36335</v>
      </c>
      <c r="D155" s="3">
        <v>0.6919675925925927</v>
      </c>
    </row>
    <row r="156" spans="1:4" ht="12.75">
      <c r="A156" t="s">
        <v>341</v>
      </c>
      <c r="B156" t="s">
        <v>342</v>
      </c>
      <c r="C156" s="52">
        <v>36335</v>
      </c>
      <c r="D156" s="3">
        <v>0.6923379629629629</v>
      </c>
    </row>
    <row r="157" spans="1:4" ht="12.75">
      <c r="A157" t="s">
        <v>343</v>
      </c>
      <c r="B157" t="s">
        <v>344</v>
      </c>
      <c r="C157" s="52">
        <v>36335</v>
      </c>
      <c r="D157" s="3">
        <v>0.6926967592592592</v>
      </c>
    </row>
    <row r="158" spans="1:4" ht="12.75">
      <c r="A158" t="s">
        <v>345</v>
      </c>
      <c r="B158" t="s">
        <v>346</v>
      </c>
      <c r="C158" s="52">
        <v>36335</v>
      </c>
      <c r="D158" s="3">
        <v>0.6928587962962963</v>
      </c>
    </row>
    <row r="160" spans="1:4" ht="12.75">
      <c r="A160" t="s">
        <v>52</v>
      </c>
      <c r="B160" t="s">
        <v>53</v>
      </c>
      <c r="C160" t="s">
        <v>54</v>
      </c>
      <c r="D160" t="s">
        <v>55</v>
      </c>
    </row>
    <row r="161" spans="1:4" ht="12.75">
      <c r="A161" t="s">
        <v>347</v>
      </c>
      <c r="B161" t="s">
        <v>348</v>
      </c>
      <c r="C161" s="52">
        <v>36335</v>
      </c>
      <c r="D161" s="3">
        <v>0.7007986111111112</v>
      </c>
    </row>
    <row r="162" spans="1:4" ht="12.75">
      <c r="A162" t="s">
        <v>349</v>
      </c>
      <c r="B162" t="s">
        <v>350</v>
      </c>
      <c r="C162" s="52">
        <v>36335</v>
      </c>
      <c r="D162" s="3">
        <v>0.7011574074074075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1999-07-12T19:43:48Z</dcterms:created>
  <dcterms:modified xsi:type="dcterms:W3CDTF">2002-05-10T21:49:09Z</dcterms:modified>
  <cp:category/>
  <cp:version/>
  <cp:contentType/>
  <cp:contentStatus/>
</cp:coreProperties>
</file>