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8490" windowHeight="7185" tabRatio="840" activeTab="10"/>
  </bookViews>
  <sheets>
    <sheet name="Palt" sheetId="1" r:id="rId1"/>
    <sheet name="Ozone" sheetId="2" r:id="rId2"/>
    <sheet name="FME02_T" sheetId="3" r:id="rId3"/>
    <sheet name="FME02_RH" sheetId="4" r:id="rId4"/>
    <sheet name="FME02_O3" sheetId="5" r:id="rId5"/>
    <sheet name="FME02_CO" sheetId="6" r:id="rId6"/>
    <sheet name="FME03_T" sheetId="7" r:id="rId7"/>
    <sheet name="FME03_RH" sheetId="8" r:id="rId8"/>
    <sheet name="FME03_O3" sheetId="9" r:id="rId9"/>
    <sheet name="FME03_CO" sheetId="10" r:id="rId10"/>
    <sheet name="Data" sheetId="11" r:id="rId11"/>
    <sheet name="Track" sheetId="12" r:id="rId12"/>
    <sheet name="Notes" sheetId="13" r:id="rId13"/>
  </sheets>
  <definedNames/>
  <calcPr fullCalcOnLoad="1"/>
</workbook>
</file>

<file path=xl/sharedStrings.xml><?xml version="1.0" encoding="utf-8"?>
<sst xmlns="http://schemas.openxmlformats.org/spreadsheetml/2006/main" count="395" uniqueCount="370">
  <si>
    <t>Date</t>
  </si>
  <si>
    <t>Time (UT)</t>
  </si>
  <si>
    <t>Raw Pr</t>
  </si>
  <si>
    <t>Raw O3</t>
  </si>
  <si>
    <t>Raw CO</t>
  </si>
  <si>
    <t>Norm. CO</t>
  </si>
  <si>
    <t>DOY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</si>
  <si>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</si>
  <si>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</si>
  <si>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</si>
  <si>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</si>
  <si>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Dec.Day</t>
  </si>
  <si>
    <t>El. Time</t>
  </si>
  <si>
    <t xml:space="preserve"> Event</t>
  </si>
  <si>
    <t>Pr</t>
  </si>
  <si>
    <t>Raw PAlt</t>
  </si>
  <si>
    <t>PAlt 1</t>
  </si>
  <si>
    <t>PAlt 2</t>
  </si>
  <si>
    <t>PAlt</t>
  </si>
  <si>
    <t>T</t>
  </si>
  <si>
    <t>RH</t>
  </si>
  <si>
    <t>Ozone</t>
  </si>
  <si>
    <t>10-s CO</t>
  </si>
  <si>
    <t>Running 1-min Mean CO</t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</si>
  <si>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</si>
  <si>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</si>
  <si>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</si>
  <si>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</si>
  <si>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</si>
  <si>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</si>
  <si>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</si>
  <si>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</si>
  <si>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</si>
  <si>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</si>
  <si>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VDC</t>
  </si>
  <si>
    <t>ppbv</t>
  </si>
  <si>
    <t>RF-01B 1999 Summer Study. Sponsored by Maryland Department of Enivironment-ARMA (Mr. Tad Aburn, Program Manager)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</si>
  <si>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</si>
  <si>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</si>
  <si>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</si>
  <si>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</si>
  <si>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</si>
  <si>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</si>
  <si>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</si>
  <si>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</si>
  <si>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</si>
  <si>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</si>
  <si>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</si>
  <si>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</si>
  <si>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</si>
  <si>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</si>
  <si>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</si>
  <si>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</si>
  <si>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</si>
  <si>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</si>
  <si>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</si>
  <si>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</si>
  <si>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N3858.50013</t>
  </si>
  <si>
    <t>W07619.61130</t>
  </si>
  <si>
    <t>N3858.50239</t>
  </si>
  <si>
    <t>W07619.61452</t>
  </si>
  <si>
    <t>N3858.50689</t>
  </si>
  <si>
    <t>W07619.54950</t>
  </si>
  <si>
    <t>N3858.49466</t>
  </si>
  <si>
    <t>W07619.58169</t>
  </si>
  <si>
    <t>N3858.50142</t>
  </si>
  <si>
    <t>W07619.59746</t>
  </si>
  <si>
    <t>N3858.54970</t>
  </si>
  <si>
    <t>W07619.63544</t>
  </si>
  <si>
    <t>N3858.56515</t>
  </si>
  <si>
    <t>W07619.75195</t>
  </si>
  <si>
    <t>N3858.61021</t>
  </si>
  <si>
    <t>W07619.85978</t>
  </si>
  <si>
    <t>N3858.64916</t>
  </si>
  <si>
    <t>W07619.91739</t>
  </si>
  <si>
    <t>N3858.66879</t>
  </si>
  <si>
    <t>W07620.01524</t>
  </si>
  <si>
    <t>N3858.66911</t>
  </si>
  <si>
    <t>W07620.02103</t>
  </si>
  <si>
    <t>N3858.64787</t>
  </si>
  <si>
    <t>W07620.06867</t>
  </si>
  <si>
    <t>N3858.64207</t>
  </si>
  <si>
    <t>W07619.99561</t>
  </si>
  <si>
    <t>N3858.54197</t>
  </si>
  <si>
    <t>W07619.38020</t>
  </si>
  <si>
    <t>N3858.59927</t>
  </si>
  <si>
    <t>W07618.59453</t>
  </si>
  <si>
    <t>N3858.54906</t>
  </si>
  <si>
    <t>W07617.77281</t>
  </si>
  <si>
    <t>N3858.73703</t>
  </si>
  <si>
    <t>W07616.98327</t>
  </si>
  <si>
    <t>N3859.19665</t>
  </si>
  <si>
    <t>W07617.39204</t>
  </si>
  <si>
    <t>N3859.23688</t>
  </si>
  <si>
    <t>W07618.22567</t>
  </si>
  <si>
    <t>N3859.30415</t>
  </si>
  <si>
    <t>W07619.05576</t>
  </si>
  <si>
    <t>N3859.43129</t>
  </si>
  <si>
    <t>W07619.92866</t>
  </si>
  <si>
    <t>N3859.60960</t>
  </si>
  <si>
    <t>W07620.88138</t>
  </si>
  <si>
    <t>N3859.75541</t>
  </si>
  <si>
    <t>W07621.89912</t>
  </si>
  <si>
    <t>N3859.89638</t>
  </si>
  <si>
    <t>W07622.95483</t>
  </si>
  <si>
    <t>N3900.03253</t>
  </si>
  <si>
    <t>W07624.11999</t>
  </si>
  <si>
    <t>N3900.15420</t>
  </si>
  <si>
    <t>W07625.16572</t>
  </si>
  <si>
    <t>N3900.29517</t>
  </si>
  <si>
    <t>W07626.21758</t>
  </si>
  <si>
    <t>N3900.37564</t>
  </si>
  <si>
    <t>W07627.31932</t>
  </si>
  <si>
    <t>N3900.61285</t>
  </si>
  <si>
    <t>W07628.38856</t>
  </si>
  <si>
    <t>N3900.99362</t>
  </si>
  <si>
    <t>W07629.40887</t>
  </si>
  <si>
    <t>N3901.41945</t>
  </si>
  <si>
    <t>W07630.40215</t>
  </si>
  <si>
    <t>N3901.45582</t>
  </si>
  <si>
    <t>W07631.44692</t>
  </si>
  <si>
    <t>N3901.17515</t>
  </si>
  <si>
    <t>W07632.46852</t>
  </si>
  <si>
    <t>N3900.99040</t>
  </si>
  <si>
    <t>W07633.47660</t>
  </si>
  <si>
    <t>N3901.33641</t>
  </si>
  <si>
    <t>W07634.52395</t>
  </si>
  <si>
    <t>N3901.66761</t>
  </si>
  <si>
    <t>W07635.59319</t>
  </si>
  <si>
    <t>N3902.01168</t>
  </si>
  <si>
    <t>W07636.65760</t>
  </si>
  <si>
    <t>N3902.37378</t>
  </si>
  <si>
    <t>W07637.78123</t>
  </si>
  <si>
    <t>N3902.73427</t>
  </si>
  <si>
    <t>W07638.82632</t>
  </si>
  <si>
    <t>N3903.26341</t>
  </si>
  <si>
    <t>W07639.73849</t>
  </si>
  <si>
    <t>N3903.92517</t>
  </si>
  <si>
    <t>W07640.55442</t>
  </si>
  <si>
    <t>N3904.57888</t>
  </si>
  <si>
    <t>W07641.38354</t>
  </si>
  <si>
    <t>N3904.87660</t>
  </si>
  <si>
    <t>W07642.34527</t>
  </si>
  <si>
    <t>N3905.00181</t>
  </si>
  <si>
    <t>W07643.25840</t>
  </si>
  <si>
    <t>N3905.02788</t>
  </si>
  <si>
    <t>W07644.16735</t>
  </si>
  <si>
    <t>N3905.07841</t>
  </si>
  <si>
    <t>W07645.16224</t>
  </si>
  <si>
    <t>N3905.13860</t>
  </si>
  <si>
    <t>W07646.00874</t>
  </si>
  <si>
    <t>N3905.21327</t>
  </si>
  <si>
    <t>W07646.82306</t>
  </si>
  <si>
    <t>N3905.08453</t>
  </si>
  <si>
    <t>W07647.58524</t>
  </si>
  <si>
    <t>N3904.61010</t>
  </si>
  <si>
    <t>W07647.26080</t>
  </si>
  <si>
    <t>N3904.60720</t>
  </si>
  <si>
    <t>W07646.31484</t>
  </si>
  <si>
    <t>N3904.58885</t>
  </si>
  <si>
    <t>W07645.33669</t>
  </si>
  <si>
    <t>N3904.61171</t>
  </si>
  <si>
    <t>W07644.34663</t>
  </si>
  <si>
    <t>N3905.22615</t>
  </si>
  <si>
    <t>W07643.88829</t>
  </si>
  <si>
    <t>N3905.99540</t>
  </si>
  <si>
    <t>W07644.04440</t>
  </si>
  <si>
    <t>N3906.11997</t>
  </si>
  <si>
    <t>W07644.90539</t>
  </si>
  <si>
    <t>N3906.15183</t>
  </si>
  <si>
    <t>W07645.72357</t>
  </si>
  <si>
    <t>N3905.99219</t>
  </si>
  <si>
    <t>W07646.47866</t>
  </si>
  <si>
    <t>N3905.50488</t>
  </si>
  <si>
    <t>W07646.75772</t>
  </si>
  <si>
    <t>W07646.89838</t>
  </si>
  <si>
    <t>N3904.51676</t>
  </si>
  <si>
    <t>W07646.77156</t>
  </si>
  <si>
    <t>N3904.36677</t>
  </si>
  <si>
    <t>W07645.97237</t>
  </si>
  <si>
    <t>N3904.44884</t>
  </si>
  <si>
    <t>W07645.07694</t>
  </si>
  <si>
    <t>N3904.62716</t>
  </si>
  <si>
    <t>W07644.18666</t>
  </si>
  <si>
    <t>N3905.34781</t>
  </si>
  <si>
    <t>W07643.75472</t>
  </si>
  <si>
    <t>N3906.01182</t>
  </si>
  <si>
    <t>W07644.12326</t>
  </si>
  <si>
    <t>N3906.34012</t>
  </si>
  <si>
    <t>W07644.90024</t>
  </si>
  <si>
    <t>N3906.59440</t>
  </si>
  <si>
    <t>W07645.73644</t>
  </si>
  <si>
    <t>N3906.48013</t>
  </si>
  <si>
    <t>W07646.50699</t>
  </si>
  <si>
    <t>N3906.01568</t>
  </si>
  <si>
    <t>W07646.87198</t>
  </si>
  <si>
    <t>N3905.47205</t>
  </si>
  <si>
    <t>W07647.07283</t>
  </si>
  <si>
    <t>N3904.95481</t>
  </si>
  <si>
    <t>W07647.22829</t>
  </si>
  <si>
    <t>N3904.41344</t>
  </si>
  <si>
    <t>W07647.15780</t>
  </si>
  <si>
    <t>N3904.17719</t>
  </si>
  <si>
    <t>W07646.48349</t>
  </si>
  <si>
    <t>N3904.08192</t>
  </si>
  <si>
    <t>W07645.72582</t>
  </si>
  <si>
    <t>N3903.97441</t>
  </si>
  <si>
    <t>W07644.95817</t>
  </si>
  <si>
    <t>N3904.20970</t>
  </si>
  <si>
    <t>W07644.20984</t>
  </si>
  <si>
    <t>N3904.92456</t>
  </si>
  <si>
    <t>W07643.88057</t>
  </si>
  <si>
    <t>N3905.66581</t>
  </si>
  <si>
    <t>W07643.73348</t>
  </si>
  <si>
    <t>N3906.31373</t>
  </si>
  <si>
    <t>W07644.14289</t>
  </si>
  <si>
    <t>N3906.70705</t>
  </si>
  <si>
    <t>W07645.01193</t>
  </si>
  <si>
    <t>N3907.03696</t>
  </si>
  <si>
    <t>W07645.93503</t>
  </si>
  <si>
    <t>N3907.05595</t>
  </si>
  <si>
    <t>W07646.95599</t>
  </si>
  <si>
    <t>N3906.55062</t>
  </si>
  <si>
    <t>W07647.58749</t>
  </si>
  <si>
    <t>N3905.82256</t>
  </si>
  <si>
    <t>W07647.83179</t>
  </si>
  <si>
    <t>N3905.08775</t>
  </si>
  <si>
    <t>W07647.99111</t>
  </si>
  <si>
    <t>N3904.33973</t>
  </si>
  <si>
    <t>W07647.86494</t>
  </si>
  <si>
    <t>N3904.01883</t>
  </si>
  <si>
    <t>W07646.96211</t>
  </si>
  <si>
    <t>N3903.90714</t>
  </si>
  <si>
    <t>W07645.86970</t>
  </si>
  <si>
    <t>N3903.82571</t>
  </si>
  <si>
    <t>W07644.79628</t>
  </si>
  <si>
    <t>N3904.29177</t>
  </si>
  <si>
    <t>W07643.86255</t>
  </si>
  <si>
    <t>N3905.17915</t>
  </si>
  <si>
    <t>W07643.63563</t>
  </si>
  <si>
    <t>N3906.09293</t>
  </si>
  <si>
    <t>W07643.94526</t>
  </si>
  <si>
    <t>N3906.68098</t>
  </si>
  <si>
    <t>W07644.80851</t>
  </si>
  <si>
    <t>N3907.08910</t>
  </si>
  <si>
    <t>W07645.81788</t>
  </si>
  <si>
    <t>N3907.33984</t>
  </si>
  <si>
    <t>W07646.95181</t>
  </si>
  <si>
    <t>N3906.93879</t>
  </si>
  <si>
    <t>W07647.81569</t>
  </si>
  <si>
    <t>N3906.25064</t>
  </si>
  <si>
    <t>W07648.05838</t>
  </si>
  <si>
    <t>W07647.99175</t>
  </si>
  <si>
    <t>N3904.81158</t>
  </si>
  <si>
    <t>W07647.65637</t>
  </si>
  <si>
    <t>N3904.49455</t>
  </si>
  <si>
    <t>W07646.72843</t>
  </si>
  <si>
    <t>N3904.33490</t>
  </si>
  <si>
    <t>W07645.69042</t>
  </si>
  <si>
    <t>N3904.13599</t>
  </si>
  <si>
    <t>W07644.71195</t>
  </si>
  <si>
    <t>N3904.22708</t>
  </si>
  <si>
    <t>W07643.63016</t>
  </si>
  <si>
    <t>N3905.06232</t>
  </si>
  <si>
    <t>W07643.05370</t>
  </si>
  <si>
    <t>N3906.04143</t>
  </si>
  <si>
    <t>W07643.26935</t>
  </si>
  <si>
    <t>N3906.60180</t>
  </si>
  <si>
    <t>W07644.27035</t>
  </si>
  <si>
    <t>N3906.86991</t>
  </si>
  <si>
    <t>W07645.41168</t>
  </si>
  <si>
    <t>N3906.69289</t>
  </si>
  <si>
    <t>W07646.45646</t>
  </si>
  <si>
    <t>N3906.06332</t>
  </si>
  <si>
    <t>W07647.01167</t>
  </si>
  <si>
    <t>N3905.37034</t>
  </si>
  <si>
    <t>W07647.41207</t>
  </si>
  <si>
    <t>N3904.68284</t>
  </si>
  <si>
    <t>W07647.15072</t>
  </si>
  <si>
    <t>N3904.35518</t>
  </si>
  <si>
    <t>W07646.13523</t>
  </si>
  <si>
    <t>N3904.21678</t>
  </si>
  <si>
    <t>W07644.96719</t>
  </si>
  <si>
    <t>N3904.80096</t>
  </si>
  <si>
    <t>W07644.14772</t>
  </si>
  <si>
    <t>N3905.59340</t>
  </si>
  <si>
    <t>W07644.58803</t>
  </si>
  <si>
    <t>N3905.81387</t>
  </si>
  <si>
    <t>W07645.66435</t>
  </si>
  <si>
    <t>N3905.86280</t>
  </si>
  <si>
    <t>W07646.64958</t>
  </si>
  <si>
    <t>N3905.30050</t>
  </si>
  <si>
    <t>W07646.96758</t>
  </si>
  <si>
    <t>N3905.13377</t>
  </si>
  <si>
    <t>W07646.08985</t>
  </si>
  <si>
    <t>N3905.08678</t>
  </si>
  <si>
    <t>W07645.21148</t>
  </si>
  <si>
    <t>N3905.05105</t>
  </si>
  <si>
    <t>W07644.38365</t>
  </si>
  <si>
    <t>N3904.94355</t>
  </si>
  <si>
    <t>W07643.51268</t>
  </si>
  <si>
    <t>N3904.76974</t>
  </si>
  <si>
    <t>W07642.64815</t>
  </si>
  <si>
    <t>N3904.61460</t>
  </si>
  <si>
    <t>W07641.75723</t>
  </si>
  <si>
    <t>N3904.36709</t>
  </si>
  <si>
    <t>W07640.79292</t>
  </si>
  <si>
    <t>N3904.13213</t>
  </si>
  <si>
    <t>W07639.89846</t>
  </si>
  <si>
    <t>N3903.86047</t>
  </si>
  <si>
    <t>W07639.00077</t>
  </si>
  <si>
    <t>N3903.62036</t>
  </si>
  <si>
    <t>W07638.02069</t>
  </si>
  <si>
    <t>N3903.35772</t>
  </si>
  <si>
    <t>W07636.98686</t>
  </si>
  <si>
    <t>N3903.08510</t>
  </si>
  <si>
    <t>W07635.90604</t>
  </si>
  <si>
    <t>N3902.73749</t>
  </si>
  <si>
    <t>W07634.85483</t>
  </si>
  <si>
    <t>N3902.43847</t>
  </si>
  <si>
    <t>W07633.82325</t>
  </si>
  <si>
    <t>N3902.19321</t>
  </si>
  <si>
    <t>W07632.73535</t>
  </si>
  <si>
    <t>N3901.83047</t>
  </si>
  <si>
    <t>W07631.59659</t>
  </si>
  <si>
    <t>N3901.48060</t>
  </si>
  <si>
    <t>W07630.63614</t>
  </si>
  <si>
    <t>N3901.12140</t>
  </si>
  <si>
    <t>W07629.53794</t>
  </si>
  <si>
    <t>N3900.79954</t>
  </si>
  <si>
    <t>W07628.52213</t>
  </si>
  <si>
    <t>N3900.44870</t>
  </si>
  <si>
    <t>W07627.50826</t>
  </si>
  <si>
    <t>N3900.07148</t>
  </si>
  <si>
    <t>W07626.49599</t>
  </si>
  <si>
    <t>N3859.70938</t>
  </si>
  <si>
    <t>W07625.51945</t>
  </si>
  <si>
    <t>N3859.42292</t>
  </si>
  <si>
    <t>W07624.49979</t>
  </si>
  <si>
    <t>N3859.21596</t>
  </si>
  <si>
    <t>W07623.32337</t>
  </si>
  <si>
    <t>N3859.04634</t>
  </si>
  <si>
    <t>W07622.20650</t>
  </si>
  <si>
    <t>N3858.86481</t>
  </si>
  <si>
    <t>W07621.28210</t>
  </si>
  <si>
    <t>N3858.70484</t>
  </si>
  <si>
    <t>W07620.46424</t>
  </si>
  <si>
    <t>N3858.59444</t>
  </si>
  <si>
    <t>W07619.83306</t>
  </si>
  <si>
    <t>N3858.55195</t>
  </si>
  <si>
    <t>W07619.58072</t>
  </si>
  <si>
    <t>N3858.51751</t>
  </si>
  <si>
    <t>W07619.52633</t>
  </si>
  <si>
    <t>N3858.49434</t>
  </si>
  <si>
    <t>W07619.60357</t>
  </si>
  <si>
    <t>W07619.61548</t>
  </si>
  <si>
    <t>N3858.49241</t>
  </si>
  <si>
    <t>W07619.61033</t>
  </si>
  <si>
    <t>N3858.48629</t>
  </si>
  <si>
    <t>W07619.60583</t>
  </si>
  <si>
    <t>N3858.48533</t>
  </si>
  <si>
    <t>W07619.60003</t>
  </si>
  <si>
    <t>N3858.48790</t>
  </si>
  <si>
    <t>N3858.48694</t>
  </si>
  <si>
    <t>W07619.60132</t>
  </si>
  <si>
    <t>W07619.61098</t>
  </si>
  <si>
    <t>N3858.48726</t>
  </si>
  <si>
    <t>N3858.48372</t>
  </si>
  <si>
    <t>W07619.60711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</si>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</sst>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RF-01B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Data!$D$9:$D$487</c:f>
              <c:strCache>
                <c:ptCount val="479"/>
                <c:pt idx="0">
                  <c:v>0.541979194</c:v>
                </c:pt>
                <c:pt idx="1">
                  <c:v>0.542013884</c:v>
                </c:pt>
                <c:pt idx="2">
                  <c:v>0.542129636</c:v>
                </c:pt>
                <c:pt idx="3">
                  <c:v>0.542245388</c:v>
                </c:pt>
                <c:pt idx="4">
                  <c:v>0.54236114</c:v>
                </c:pt>
                <c:pt idx="5">
                  <c:v>0.542476833</c:v>
                </c:pt>
                <c:pt idx="6">
                  <c:v>0.542592585</c:v>
                </c:pt>
                <c:pt idx="7">
                  <c:v>0.542708337</c:v>
                </c:pt>
                <c:pt idx="8">
                  <c:v>0.54282409</c:v>
                </c:pt>
                <c:pt idx="9">
                  <c:v>0.542939842</c:v>
                </c:pt>
                <c:pt idx="10">
                  <c:v>0.543055534</c:v>
                </c:pt>
                <c:pt idx="11">
                  <c:v>0.543171287</c:v>
                </c:pt>
                <c:pt idx="12">
                  <c:v>0.543287039</c:v>
                </c:pt>
                <c:pt idx="13">
                  <c:v>0.543402791</c:v>
                </c:pt>
                <c:pt idx="14">
                  <c:v>0.543518543</c:v>
                </c:pt>
                <c:pt idx="15">
                  <c:v>0.543634236</c:v>
                </c:pt>
                <c:pt idx="16">
                  <c:v>0.543749988</c:v>
                </c:pt>
                <c:pt idx="17">
                  <c:v>0.54386574</c:v>
                </c:pt>
                <c:pt idx="18">
                  <c:v>0.543981493</c:v>
                </c:pt>
                <c:pt idx="19">
                  <c:v>0.544097245</c:v>
                </c:pt>
                <c:pt idx="20">
                  <c:v>0.544212937</c:v>
                </c:pt>
                <c:pt idx="21">
                  <c:v>0.54432869</c:v>
                </c:pt>
                <c:pt idx="22">
                  <c:v>0.544444442</c:v>
                </c:pt>
                <c:pt idx="23">
                  <c:v>0.544560194</c:v>
                </c:pt>
                <c:pt idx="24">
                  <c:v>0.544675946</c:v>
                </c:pt>
                <c:pt idx="25">
                  <c:v>0.544791639</c:v>
                </c:pt>
                <c:pt idx="26">
                  <c:v>0.544907391</c:v>
                </c:pt>
                <c:pt idx="27">
                  <c:v>0.545023143</c:v>
                </c:pt>
                <c:pt idx="28">
                  <c:v>0.545138896</c:v>
                </c:pt>
                <c:pt idx="29">
                  <c:v>0.545254648</c:v>
                </c:pt>
                <c:pt idx="30">
                  <c:v>0.5453704</c:v>
                </c:pt>
                <c:pt idx="31">
                  <c:v>0.545486093</c:v>
                </c:pt>
                <c:pt idx="32">
                  <c:v>0.545601845</c:v>
                </c:pt>
                <c:pt idx="33">
                  <c:v>0.545717597</c:v>
                </c:pt>
                <c:pt idx="34">
                  <c:v>0.545833349</c:v>
                </c:pt>
                <c:pt idx="35">
                  <c:v>0.545949101</c:v>
                </c:pt>
                <c:pt idx="36">
                  <c:v>0.546064794</c:v>
                </c:pt>
                <c:pt idx="37">
                  <c:v>0.546180546</c:v>
                </c:pt>
                <c:pt idx="38">
                  <c:v>0.546296299</c:v>
                </c:pt>
                <c:pt idx="39">
                  <c:v>0.546412051</c:v>
                </c:pt>
                <c:pt idx="40">
                  <c:v>0.546527803</c:v>
                </c:pt>
                <c:pt idx="41">
                  <c:v>0.546643496</c:v>
                </c:pt>
                <c:pt idx="42">
                  <c:v>0.546759248</c:v>
                </c:pt>
                <c:pt idx="43">
                  <c:v>0.546875</c:v>
                </c:pt>
                <c:pt idx="44">
                  <c:v>0.546990752</c:v>
                </c:pt>
                <c:pt idx="45">
                  <c:v>0.547106504</c:v>
                </c:pt>
                <c:pt idx="46">
                  <c:v>0.547222197</c:v>
                </c:pt>
                <c:pt idx="47">
                  <c:v>0.547337949</c:v>
                </c:pt>
                <c:pt idx="48">
                  <c:v>0.547453701</c:v>
                </c:pt>
                <c:pt idx="49">
                  <c:v>0.547569454</c:v>
                </c:pt>
                <c:pt idx="50">
                  <c:v>0.547685206</c:v>
                </c:pt>
                <c:pt idx="51">
                  <c:v>0.547800899</c:v>
                </c:pt>
                <c:pt idx="52">
                  <c:v>0.547916651</c:v>
                </c:pt>
                <c:pt idx="53">
                  <c:v>0.548032403</c:v>
                </c:pt>
                <c:pt idx="54">
                  <c:v>0.548148155</c:v>
                </c:pt>
                <c:pt idx="55">
                  <c:v>0.548263907</c:v>
                </c:pt>
                <c:pt idx="56">
                  <c:v>0.5483796</c:v>
                </c:pt>
                <c:pt idx="57">
                  <c:v>0.548495352</c:v>
                </c:pt>
                <c:pt idx="58">
                  <c:v>0.548611104</c:v>
                </c:pt>
                <c:pt idx="59">
                  <c:v>0.548726857</c:v>
                </c:pt>
                <c:pt idx="60">
                  <c:v>0.548842609</c:v>
                </c:pt>
                <c:pt idx="61">
                  <c:v>0.548958361</c:v>
                </c:pt>
                <c:pt idx="62">
                  <c:v>0.549074054</c:v>
                </c:pt>
                <c:pt idx="63">
                  <c:v>0.549189806</c:v>
                </c:pt>
                <c:pt idx="64">
                  <c:v>0.549305558</c:v>
                </c:pt>
                <c:pt idx="65">
                  <c:v>0.54942131</c:v>
                </c:pt>
                <c:pt idx="66">
                  <c:v>0.549537063</c:v>
                </c:pt>
                <c:pt idx="67">
                  <c:v>0.549652755</c:v>
                </c:pt>
                <c:pt idx="68">
                  <c:v>0.549768507</c:v>
                </c:pt>
                <c:pt idx="69">
                  <c:v>0.54988426</c:v>
                </c:pt>
                <c:pt idx="70">
                  <c:v>0.550000012</c:v>
                </c:pt>
                <c:pt idx="71">
                  <c:v>0.550115764</c:v>
                </c:pt>
                <c:pt idx="72">
                  <c:v>0.550231457</c:v>
                </c:pt>
                <c:pt idx="73">
                  <c:v>0.550347209</c:v>
                </c:pt>
                <c:pt idx="74">
                  <c:v>0.550462961</c:v>
                </c:pt>
                <c:pt idx="75">
                  <c:v>0.550578713</c:v>
                </c:pt>
                <c:pt idx="76">
                  <c:v>0.550694466</c:v>
                </c:pt>
                <c:pt idx="77">
                  <c:v>0.550810158</c:v>
                </c:pt>
                <c:pt idx="78">
                  <c:v>0.55092591</c:v>
                </c:pt>
                <c:pt idx="79">
                  <c:v>0.551041663</c:v>
                </c:pt>
                <c:pt idx="80">
                  <c:v>0.551157415</c:v>
                </c:pt>
                <c:pt idx="81">
                  <c:v>0.551273167</c:v>
                </c:pt>
                <c:pt idx="82">
                  <c:v>0.55138886</c:v>
                </c:pt>
                <c:pt idx="83">
                  <c:v>0.551504612</c:v>
                </c:pt>
                <c:pt idx="84">
                  <c:v>0.551620364</c:v>
                </c:pt>
                <c:pt idx="85">
                  <c:v>0.551736116</c:v>
                </c:pt>
                <c:pt idx="86">
                  <c:v>0.551851869</c:v>
                </c:pt>
                <c:pt idx="87">
                  <c:v>0.551967621</c:v>
                </c:pt>
                <c:pt idx="88">
                  <c:v>0.552083313</c:v>
                </c:pt>
                <c:pt idx="89">
                  <c:v>0.552199066</c:v>
                </c:pt>
                <c:pt idx="90">
                  <c:v>0.552314818</c:v>
                </c:pt>
                <c:pt idx="91">
                  <c:v>0.55243057</c:v>
                </c:pt>
                <c:pt idx="92">
                  <c:v>0.552546322</c:v>
                </c:pt>
                <c:pt idx="93">
                  <c:v>0.552662015</c:v>
                </c:pt>
                <c:pt idx="94">
                  <c:v>0.552777767</c:v>
                </c:pt>
                <c:pt idx="95">
                  <c:v>0.552893519</c:v>
                </c:pt>
                <c:pt idx="96">
                  <c:v>0.553009272</c:v>
                </c:pt>
                <c:pt idx="97">
                  <c:v>0.553125024</c:v>
                </c:pt>
                <c:pt idx="98">
                  <c:v>0.553240716</c:v>
                </c:pt>
                <c:pt idx="99">
                  <c:v>0.553356469</c:v>
                </c:pt>
                <c:pt idx="100">
                  <c:v>0.553472221</c:v>
                </c:pt>
                <c:pt idx="101">
                  <c:v>0.553587973</c:v>
                </c:pt>
                <c:pt idx="102">
                  <c:v>0.553703725</c:v>
                </c:pt>
                <c:pt idx="103">
                  <c:v>0.553819418</c:v>
                </c:pt>
                <c:pt idx="104">
                  <c:v>0.55393517</c:v>
                </c:pt>
                <c:pt idx="105">
                  <c:v>0.554050922</c:v>
                </c:pt>
                <c:pt idx="106">
                  <c:v>0.554166675</c:v>
                </c:pt>
                <c:pt idx="107">
                  <c:v>0.554282427</c:v>
                </c:pt>
                <c:pt idx="108">
                  <c:v>0.554398119</c:v>
                </c:pt>
                <c:pt idx="109">
                  <c:v>0.554513872</c:v>
                </c:pt>
                <c:pt idx="110">
                  <c:v>0.554629624</c:v>
                </c:pt>
                <c:pt idx="111">
                  <c:v>0.554745376</c:v>
                </c:pt>
                <c:pt idx="112">
                  <c:v>0.554861128</c:v>
                </c:pt>
                <c:pt idx="113">
                  <c:v>0.554976881</c:v>
                </c:pt>
                <c:pt idx="114">
                  <c:v>0.555092573</c:v>
                </c:pt>
                <c:pt idx="115">
                  <c:v>0.555208325</c:v>
                </c:pt>
                <c:pt idx="116">
                  <c:v>0.555324078</c:v>
                </c:pt>
                <c:pt idx="117">
                  <c:v>0.55543983</c:v>
                </c:pt>
                <c:pt idx="118">
                  <c:v>0.555555582</c:v>
                </c:pt>
                <c:pt idx="119">
                  <c:v>0.555671275</c:v>
                </c:pt>
                <c:pt idx="120">
                  <c:v>0.555787027</c:v>
                </c:pt>
                <c:pt idx="121">
                  <c:v>0.555902779</c:v>
                </c:pt>
                <c:pt idx="122">
                  <c:v>0.556018531</c:v>
                </c:pt>
                <c:pt idx="123">
                  <c:v>0.556134284</c:v>
                </c:pt>
                <c:pt idx="124">
                  <c:v>0.556249976</c:v>
                </c:pt>
                <c:pt idx="125">
                  <c:v>0.556365728</c:v>
                </c:pt>
                <c:pt idx="126">
                  <c:v>0.556481481</c:v>
                </c:pt>
                <c:pt idx="127">
                  <c:v>0.556597233</c:v>
                </c:pt>
                <c:pt idx="128">
                  <c:v>0.556712985</c:v>
                </c:pt>
                <c:pt idx="129">
                  <c:v>0.556828678</c:v>
                </c:pt>
                <c:pt idx="130">
                  <c:v>0.55694443</c:v>
                </c:pt>
                <c:pt idx="131">
                  <c:v>0.557060182</c:v>
                </c:pt>
                <c:pt idx="132">
                  <c:v>0.557175934</c:v>
                </c:pt>
                <c:pt idx="133">
                  <c:v>0.557291687</c:v>
                </c:pt>
                <c:pt idx="134">
                  <c:v>0.5574074074074075</c:v>
                </c:pt>
                <c:pt idx="135">
                  <c:v>0.557523131</c:v>
                </c:pt>
                <c:pt idx="136">
                  <c:v>0.557638884</c:v>
                </c:pt>
                <c:pt idx="137">
                  <c:v>0.557754636</c:v>
                </c:pt>
                <c:pt idx="138">
                  <c:v>0.557870388</c:v>
                </c:pt>
                <c:pt idx="139">
                  <c:v>0.55798614</c:v>
                </c:pt>
                <c:pt idx="140">
                  <c:v>0.558101833</c:v>
                </c:pt>
                <c:pt idx="141">
                  <c:v>0.558217585</c:v>
                </c:pt>
                <c:pt idx="142">
                  <c:v>0.558333337</c:v>
                </c:pt>
                <c:pt idx="143">
                  <c:v>0.55844909</c:v>
                </c:pt>
                <c:pt idx="144">
                  <c:v>0.558564842</c:v>
                </c:pt>
                <c:pt idx="145">
                  <c:v>0.558680534</c:v>
                </c:pt>
                <c:pt idx="146">
                  <c:v>0.558796287</c:v>
                </c:pt>
                <c:pt idx="147">
                  <c:v>0.558912039</c:v>
                </c:pt>
                <c:pt idx="148">
                  <c:v>0.559027791</c:v>
                </c:pt>
                <c:pt idx="149">
                  <c:v>0.559143543</c:v>
                </c:pt>
                <c:pt idx="150">
                  <c:v>0.559259236</c:v>
                </c:pt>
                <c:pt idx="151">
                  <c:v>0.559374988</c:v>
                </c:pt>
                <c:pt idx="152">
                  <c:v>0.55949074</c:v>
                </c:pt>
                <c:pt idx="153">
                  <c:v>0.559606493</c:v>
                </c:pt>
                <c:pt idx="154">
                  <c:v>0.559722245</c:v>
                </c:pt>
                <c:pt idx="155">
                  <c:v>0.559837937</c:v>
                </c:pt>
                <c:pt idx="156">
                  <c:v>0.55995369</c:v>
                </c:pt>
                <c:pt idx="157">
                  <c:v>0.560069442</c:v>
                </c:pt>
                <c:pt idx="158">
                  <c:v>0.560185194</c:v>
                </c:pt>
                <c:pt idx="159">
                  <c:v>0.560300946</c:v>
                </c:pt>
                <c:pt idx="160">
                  <c:v>0.560416639</c:v>
                </c:pt>
                <c:pt idx="161">
                  <c:v>0.560532391</c:v>
                </c:pt>
                <c:pt idx="162">
                  <c:v>0.560648143</c:v>
                </c:pt>
                <c:pt idx="163">
                  <c:v>0.560763896</c:v>
                </c:pt>
                <c:pt idx="164">
                  <c:v>0.560879648</c:v>
                </c:pt>
                <c:pt idx="165">
                  <c:v>0.5609954</c:v>
                </c:pt>
                <c:pt idx="166">
                  <c:v>0.561111093</c:v>
                </c:pt>
                <c:pt idx="167">
                  <c:v>0.561226845</c:v>
                </c:pt>
                <c:pt idx="168">
                  <c:v>0.561342597</c:v>
                </c:pt>
                <c:pt idx="169">
                  <c:v>0.561458349</c:v>
                </c:pt>
                <c:pt idx="170">
                  <c:v>0.561574101</c:v>
                </c:pt>
                <c:pt idx="171">
                  <c:v>0.561689794</c:v>
                </c:pt>
                <c:pt idx="172">
                  <c:v>0.561805546</c:v>
                </c:pt>
                <c:pt idx="173">
                  <c:v>0.561921299</c:v>
                </c:pt>
                <c:pt idx="174">
                  <c:v>0.562037051</c:v>
                </c:pt>
                <c:pt idx="175">
                  <c:v>0.562152803</c:v>
                </c:pt>
                <c:pt idx="176">
                  <c:v>0.562268496</c:v>
                </c:pt>
                <c:pt idx="177">
                  <c:v>0.562384248</c:v>
                </c:pt>
                <c:pt idx="178">
                  <c:v>0.5625</c:v>
                </c:pt>
                <c:pt idx="179">
                  <c:v>0.562615752</c:v>
                </c:pt>
                <c:pt idx="180">
                  <c:v>0.562731504</c:v>
                </c:pt>
                <c:pt idx="181">
                  <c:v>0.562847197</c:v>
                </c:pt>
                <c:pt idx="182">
                  <c:v>0.562962949</c:v>
                </c:pt>
                <c:pt idx="183">
                  <c:v>0.563078701</c:v>
                </c:pt>
                <c:pt idx="184">
                  <c:v>0.563194454</c:v>
                </c:pt>
                <c:pt idx="185">
                  <c:v>0.563310206</c:v>
                </c:pt>
                <c:pt idx="186">
                  <c:v>0.563425899</c:v>
                </c:pt>
                <c:pt idx="187">
                  <c:v>0.563541651</c:v>
                </c:pt>
                <c:pt idx="188">
                  <c:v>0.563657403</c:v>
                </c:pt>
                <c:pt idx="189">
                  <c:v>0.563773155</c:v>
                </c:pt>
                <c:pt idx="190">
                  <c:v>0.563888907</c:v>
                </c:pt>
                <c:pt idx="191">
                  <c:v>0.5640046</c:v>
                </c:pt>
                <c:pt idx="192">
                  <c:v>0.564120352</c:v>
                </c:pt>
                <c:pt idx="193">
                  <c:v>0.564236104</c:v>
                </c:pt>
                <c:pt idx="194">
                  <c:v>0.564351857</c:v>
                </c:pt>
                <c:pt idx="195">
                  <c:v>0.564467609</c:v>
                </c:pt>
                <c:pt idx="196">
                  <c:v>0.564583361</c:v>
                </c:pt>
                <c:pt idx="197">
                  <c:v>0.564699054</c:v>
                </c:pt>
                <c:pt idx="198">
                  <c:v>0.564814806</c:v>
                </c:pt>
                <c:pt idx="199">
                  <c:v>0.564930558</c:v>
                </c:pt>
                <c:pt idx="200">
                  <c:v>0.56504631</c:v>
                </c:pt>
                <c:pt idx="201">
                  <c:v>0.565162063</c:v>
                </c:pt>
                <c:pt idx="202">
                  <c:v>0.565277755</c:v>
                </c:pt>
                <c:pt idx="203">
                  <c:v>0.565393507</c:v>
                </c:pt>
                <c:pt idx="204">
                  <c:v>0.56550926</c:v>
                </c:pt>
                <c:pt idx="205">
                  <c:v>0.565625012</c:v>
                </c:pt>
                <c:pt idx="206">
                  <c:v>0.565740764</c:v>
                </c:pt>
                <c:pt idx="207">
                  <c:v>0.565856457</c:v>
                </c:pt>
                <c:pt idx="208">
                  <c:v>0.565972209</c:v>
                </c:pt>
                <c:pt idx="209">
                  <c:v>0.566087961</c:v>
                </c:pt>
                <c:pt idx="210">
                  <c:v>0.566203713</c:v>
                </c:pt>
                <c:pt idx="211">
                  <c:v>0.566319466</c:v>
                </c:pt>
                <c:pt idx="212">
                  <c:v>0.566435158</c:v>
                </c:pt>
                <c:pt idx="213">
                  <c:v>0.56655091</c:v>
                </c:pt>
                <c:pt idx="214">
                  <c:v>0.566666663</c:v>
                </c:pt>
                <c:pt idx="215">
                  <c:v>0.566782415</c:v>
                </c:pt>
                <c:pt idx="216">
                  <c:v>0.566898167</c:v>
                </c:pt>
                <c:pt idx="217">
                  <c:v>0.56701386</c:v>
                </c:pt>
                <c:pt idx="218">
                  <c:v>0.567129612</c:v>
                </c:pt>
                <c:pt idx="219">
                  <c:v>0.567245364</c:v>
                </c:pt>
                <c:pt idx="220">
                  <c:v>0.567361116</c:v>
                </c:pt>
                <c:pt idx="221">
                  <c:v>0.567476869</c:v>
                </c:pt>
                <c:pt idx="222">
                  <c:v>0.567592621</c:v>
                </c:pt>
                <c:pt idx="223">
                  <c:v>0.567708313</c:v>
                </c:pt>
                <c:pt idx="224">
                  <c:v>0.567824066</c:v>
                </c:pt>
                <c:pt idx="225">
                  <c:v>0.567939818</c:v>
                </c:pt>
                <c:pt idx="226">
                  <c:v>0.56805557</c:v>
                </c:pt>
                <c:pt idx="227">
                  <c:v>0.568171322</c:v>
                </c:pt>
                <c:pt idx="228">
                  <c:v>0.568287015</c:v>
                </c:pt>
                <c:pt idx="229">
                  <c:v>0.568402767</c:v>
                </c:pt>
                <c:pt idx="230">
                  <c:v>0.568518519</c:v>
                </c:pt>
                <c:pt idx="231">
                  <c:v>0.568634272</c:v>
                </c:pt>
                <c:pt idx="232">
                  <c:v>0.568750024</c:v>
                </c:pt>
                <c:pt idx="233">
                  <c:v>0.568865716</c:v>
                </c:pt>
                <c:pt idx="234">
                  <c:v>0.568981469</c:v>
                </c:pt>
                <c:pt idx="235">
                  <c:v>0.569097221</c:v>
                </c:pt>
                <c:pt idx="236">
                  <c:v>0.569212973</c:v>
                </c:pt>
                <c:pt idx="237">
                  <c:v>0.569328725</c:v>
                </c:pt>
                <c:pt idx="238">
                  <c:v>0.569444418</c:v>
                </c:pt>
                <c:pt idx="239">
                  <c:v>0.56956017</c:v>
                </c:pt>
                <c:pt idx="240">
                  <c:v>0.569675922</c:v>
                </c:pt>
                <c:pt idx="241">
                  <c:v>0.569791675</c:v>
                </c:pt>
                <c:pt idx="242">
                  <c:v>0.569907427</c:v>
                </c:pt>
                <c:pt idx="243">
                  <c:v>0.570023119</c:v>
                </c:pt>
                <c:pt idx="244">
                  <c:v>0.570138872</c:v>
                </c:pt>
                <c:pt idx="245">
                  <c:v>0.570254624</c:v>
                </c:pt>
                <c:pt idx="246">
                  <c:v>0.570370376</c:v>
                </c:pt>
                <c:pt idx="247">
                  <c:v>0.570486128</c:v>
                </c:pt>
                <c:pt idx="248">
                  <c:v>0.570601881</c:v>
                </c:pt>
                <c:pt idx="249">
                  <c:v>0.570717573</c:v>
                </c:pt>
                <c:pt idx="250">
                  <c:v>0.570833325</c:v>
                </c:pt>
                <c:pt idx="251">
                  <c:v>0.570949078</c:v>
                </c:pt>
                <c:pt idx="252">
                  <c:v>0.57106483</c:v>
                </c:pt>
                <c:pt idx="253">
                  <c:v>0.571180582</c:v>
                </c:pt>
                <c:pt idx="254">
                  <c:v>0.571296275</c:v>
                </c:pt>
                <c:pt idx="255">
                  <c:v>0.571412027</c:v>
                </c:pt>
                <c:pt idx="256">
                  <c:v>0.571527779</c:v>
                </c:pt>
                <c:pt idx="257">
                  <c:v>0.571643531</c:v>
                </c:pt>
                <c:pt idx="258">
                  <c:v>0.571759284</c:v>
                </c:pt>
                <c:pt idx="259">
                  <c:v>0.571874976</c:v>
                </c:pt>
                <c:pt idx="260">
                  <c:v>0.571990728</c:v>
                </c:pt>
                <c:pt idx="261">
                  <c:v>0.572106481</c:v>
                </c:pt>
                <c:pt idx="262">
                  <c:v>0.572222233</c:v>
                </c:pt>
                <c:pt idx="263">
                  <c:v>0.572337985</c:v>
                </c:pt>
                <c:pt idx="264">
                  <c:v>0.572453678</c:v>
                </c:pt>
                <c:pt idx="265">
                  <c:v>0.57256943</c:v>
                </c:pt>
                <c:pt idx="266">
                  <c:v>0.572685182</c:v>
                </c:pt>
                <c:pt idx="267">
                  <c:v>0.572800934</c:v>
                </c:pt>
                <c:pt idx="268">
                  <c:v>0.572916687</c:v>
                </c:pt>
                <c:pt idx="269">
                  <c:v>0.573032379</c:v>
                </c:pt>
                <c:pt idx="270">
                  <c:v>0.573148131</c:v>
                </c:pt>
                <c:pt idx="271">
                  <c:v>0.573263884</c:v>
                </c:pt>
                <c:pt idx="272">
                  <c:v>0.573379636</c:v>
                </c:pt>
                <c:pt idx="273">
                  <c:v>0.573495388</c:v>
                </c:pt>
                <c:pt idx="274">
                  <c:v>0.57361114</c:v>
                </c:pt>
                <c:pt idx="275">
                  <c:v>0.573726833</c:v>
                </c:pt>
                <c:pt idx="276">
                  <c:v>0.573842585</c:v>
                </c:pt>
                <c:pt idx="277">
                  <c:v>0.573958337</c:v>
                </c:pt>
                <c:pt idx="278">
                  <c:v>0.57407409</c:v>
                </c:pt>
                <c:pt idx="279">
                  <c:v>0.574189842</c:v>
                </c:pt>
                <c:pt idx="280">
                  <c:v>0.574305534</c:v>
                </c:pt>
                <c:pt idx="281">
                  <c:v>0.574421287</c:v>
                </c:pt>
                <c:pt idx="282">
                  <c:v>0.574537039</c:v>
                </c:pt>
                <c:pt idx="283">
                  <c:v>0.574652791</c:v>
                </c:pt>
                <c:pt idx="284">
                  <c:v>0.574768543</c:v>
                </c:pt>
                <c:pt idx="285">
                  <c:v>0.574884236</c:v>
                </c:pt>
                <c:pt idx="286">
                  <c:v>0.574999988</c:v>
                </c:pt>
                <c:pt idx="287">
                  <c:v>0.57511574</c:v>
                </c:pt>
                <c:pt idx="288">
                  <c:v>0.575231493</c:v>
                </c:pt>
                <c:pt idx="289">
                  <c:v>0.575347245</c:v>
                </c:pt>
                <c:pt idx="290">
                  <c:v>0.575462937</c:v>
                </c:pt>
                <c:pt idx="291">
                  <c:v>0.57557869</c:v>
                </c:pt>
                <c:pt idx="292">
                  <c:v>0.575694442</c:v>
                </c:pt>
                <c:pt idx="293">
                  <c:v>0.575810194</c:v>
                </c:pt>
                <c:pt idx="294">
                  <c:v>0.575925946</c:v>
                </c:pt>
                <c:pt idx="295">
                  <c:v>0.576041639</c:v>
                </c:pt>
                <c:pt idx="296">
                  <c:v>0.576157391</c:v>
                </c:pt>
                <c:pt idx="297">
                  <c:v>0.576273143</c:v>
                </c:pt>
                <c:pt idx="298">
                  <c:v>0.576388896</c:v>
                </c:pt>
                <c:pt idx="299">
                  <c:v>0.576504648</c:v>
                </c:pt>
                <c:pt idx="300">
                  <c:v>0.5766204</c:v>
                </c:pt>
                <c:pt idx="301">
                  <c:v>0.576736093</c:v>
                </c:pt>
                <c:pt idx="302">
                  <c:v>0.576851845</c:v>
                </c:pt>
                <c:pt idx="303">
                  <c:v>0.576967597</c:v>
                </c:pt>
                <c:pt idx="304">
                  <c:v>0.577083349</c:v>
                </c:pt>
                <c:pt idx="305">
                  <c:v>0.577199101</c:v>
                </c:pt>
                <c:pt idx="306">
                  <c:v>0.577314794</c:v>
                </c:pt>
                <c:pt idx="307">
                  <c:v>0.577430546</c:v>
                </c:pt>
                <c:pt idx="308">
                  <c:v>0.577546299</c:v>
                </c:pt>
                <c:pt idx="309">
                  <c:v>0.577662051</c:v>
                </c:pt>
                <c:pt idx="310">
                  <c:v>0.577777803</c:v>
                </c:pt>
                <c:pt idx="311">
                  <c:v>0.577893496</c:v>
                </c:pt>
                <c:pt idx="312">
                  <c:v>0.578009248</c:v>
                </c:pt>
                <c:pt idx="313">
                  <c:v>0.578125</c:v>
                </c:pt>
                <c:pt idx="314">
                  <c:v>0.578240752</c:v>
                </c:pt>
                <c:pt idx="315">
                  <c:v>0.578356504</c:v>
                </c:pt>
                <c:pt idx="316">
                  <c:v>0.578472197</c:v>
                </c:pt>
                <c:pt idx="317">
                  <c:v>0.578587949</c:v>
                </c:pt>
                <c:pt idx="318">
                  <c:v>0.578703701</c:v>
                </c:pt>
                <c:pt idx="319">
                  <c:v>0.578819454</c:v>
                </c:pt>
                <c:pt idx="320">
                  <c:v>0.578935206</c:v>
                </c:pt>
                <c:pt idx="321">
                  <c:v>0.579050899</c:v>
                </c:pt>
                <c:pt idx="322">
                  <c:v>0.579166651</c:v>
                </c:pt>
                <c:pt idx="323">
                  <c:v>0.579282403</c:v>
                </c:pt>
                <c:pt idx="324">
                  <c:v>0.579398155</c:v>
                </c:pt>
                <c:pt idx="325">
                  <c:v>0.579513907</c:v>
                </c:pt>
                <c:pt idx="326">
                  <c:v>0.5796296</c:v>
                </c:pt>
                <c:pt idx="327">
                  <c:v>0.579745352</c:v>
                </c:pt>
                <c:pt idx="328">
                  <c:v>0.579861104</c:v>
                </c:pt>
                <c:pt idx="329">
                  <c:v>0.579976857</c:v>
                </c:pt>
                <c:pt idx="330">
                  <c:v>0.580092609</c:v>
                </c:pt>
                <c:pt idx="331">
                  <c:v>0.580208361</c:v>
                </c:pt>
                <c:pt idx="332">
                  <c:v>0.580324054</c:v>
                </c:pt>
                <c:pt idx="333">
                  <c:v>0.580439806</c:v>
                </c:pt>
                <c:pt idx="334">
                  <c:v>0.580555558</c:v>
                </c:pt>
                <c:pt idx="335">
                  <c:v>0.58067131</c:v>
                </c:pt>
                <c:pt idx="336">
                  <c:v>0.580787063</c:v>
                </c:pt>
                <c:pt idx="337">
                  <c:v>0.580902755</c:v>
                </c:pt>
                <c:pt idx="338">
                  <c:v>0.581018507</c:v>
                </c:pt>
                <c:pt idx="339">
                  <c:v>0.58113426</c:v>
                </c:pt>
                <c:pt idx="340">
                  <c:v>0.581250012</c:v>
                </c:pt>
                <c:pt idx="341">
                  <c:v>0.581365764</c:v>
                </c:pt>
                <c:pt idx="342">
                  <c:v>0.581481457</c:v>
                </c:pt>
                <c:pt idx="343">
                  <c:v>0.581597209</c:v>
                </c:pt>
                <c:pt idx="344">
                  <c:v>0.581712961</c:v>
                </c:pt>
                <c:pt idx="345">
                  <c:v>0.581828713</c:v>
                </c:pt>
                <c:pt idx="346">
                  <c:v>0.581944466</c:v>
                </c:pt>
                <c:pt idx="347">
                  <c:v>0.582060158</c:v>
                </c:pt>
                <c:pt idx="348">
                  <c:v>0.58217591</c:v>
                </c:pt>
                <c:pt idx="349">
                  <c:v>0.582291663</c:v>
                </c:pt>
                <c:pt idx="350">
                  <c:v>0.582407415</c:v>
                </c:pt>
                <c:pt idx="351">
                  <c:v>0.582523167</c:v>
                </c:pt>
                <c:pt idx="352">
                  <c:v>0.58263886</c:v>
                </c:pt>
                <c:pt idx="353">
                  <c:v>0.582754612</c:v>
                </c:pt>
                <c:pt idx="354">
                  <c:v>0.582870364</c:v>
                </c:pt>
                <c:pt idx="355">
                  <c:v>0.582986116</c:v>
                </c:pt>
                <c:pt idx="356">
                  <c:v>0.583101869</c:v>
                </c:pt>
                <c:pt idx="357">
                  <c:v>0.583217621</c:v>
                </c:pt>
                <c:pt idx="358">
                  <c:v>0.583333313</c:v>
                </c:pt>
                <c:pt idx="359">
                  <c:v>0.583449066</c:v>
                </c:pt>
                <c:pt idx="360">
                  <c:v>0.583564818</c:v>
                </c:pt>
                <c:pt idx="361">
                  <c:v>0.58368057</c:v>
                </c:pt>
                <c:pt idx="362">
                  <c:v>0.583796322</c:v>
                </c:pt>
                <c:pt idx="363">
                  <c:v>0.583912015</c:v>
                </c:pt>
                <c:pt idx="364">
                  <c:v>0.584027767</c:v>
                </c:pt>
                <c:pt idx="365">
                  <c:v>0.584143519</c:v>
                </c:pt>
                <c:pt idx="366">
                  <c:v>0.584259272</c:v>
                </c:pt>
                <c:pt idx="367">
                  <c:v>0.584375024</c:v>
                </c:pt>
                <c:pt idx="368">
                  <c:v>0.584490716</c:v>
                </c:pt>
                <c:pt idx="369">
                  <c:v>0.584606469</c:v>
                </c:pt>
                <c:pt idx="370">
                  <c:v>0.584722221</c:v>
                </c:pt>
                <c:pt idx="371">
                  <c:v>0.584837973</c:v>
                </c:pt>
                <c:pt idx="372">
                  <c:v>0.584953725</c:v>
                </c:pt>
                <c:pt idx="373">
                  <c:v>0.585069418</c:v>
                </c:pt>
                <c:pt idx="374">
                  <c:v>0.58518517</c:v>
                </c:pt>
                <c:pt idx="375">
                  <c:v>0.585300922</c:v>
                </c:pt>
                <c:pt idx="376">
                  <c:v>0.585416675</c:v>
                </c:pt>
                <c:pt idx="377">
                  <c:v>0.585532427</c:v>
                </c:pt>
                <c:pt idx="378">
                  <c:v>0.585648119</c:v>
                </c:pt>
                <c:pt idx="379">
                  <c:v>0.585763872</c:v>
                </c:pt>
                <c:pt idx="380">
                  <c:v>0.585879624</c:v>
                </c:pt>
                <c:pt idx="381">
                  <c:v>0.585995376</c:v>
                </c:pt>
                <c:pt idx="382">
                  <c:v>0.586111128</c:v>
                </c:pt>
                <c:pt idx="383">
                  <c:v>0.586226881</c:v>
                </c:pt>
                <c:pt idx="384">
                  <c:v>0.586342573</c:v>
                </c:pt>
                <c:pt idx="385">
                  <c:v>0.586458325</c:v>
                </c:pt>
                <c:pt idx="386">
                  <c:v>0.586574078</c:v>
                </c:pt>
                <c:pt idx="387">
                  <c:v>0.58668983</c:v>
                </c:pt>
                <c:pt idx="388">
                  <c:v>0.586805582</c:v>
                </c:pt>
                <c:pt idx="389">
                  <c:v>0.586921275</c:v>
                </c:pt>
                <c:pt idx="390">
                  <c:v>0.587037027</c:v>
                </c:pt>
                <c:pt idx="391">
                  <c:v>0.587152779</c:v>
                </c:pt>
                <c:pt idx="392">
                  <c:v>0.587268531</c:v>
                </c:pt>
                <c:pt idx="393">
                  <c:v>0.587384284</c:v>
                </c:pt>
                <c:pt idx="394">
                  <c:v>0.587499976</c:v>
                </c:pt>
                <c:pt idx="395">
                  <c:v>0.587615728</c:v>
                </c:pt>
                <c:pt idx="396">
                  <c:v>0.587731481</c:v>
                </c:pt>
                <c:pt idx="397">
                  <c:v>0.587847233</c:v>
                </c:pt>
                <c:pt idx="398">
                  <c:v>0.587962985</c:v>
                </c:pt>
                <c:pt idx="399">
                  <c:v>0.588078678</c:v>
                </c:pt>
                <c:pt idx="400">
                  <c:v>0.58819443</c:v>
                </c:pt>
                <c:pt idx="401">
                  <c:v>0.588310182</c:v>
                </c:pt>
                <c:pt idx="402">
                  <c:v>0.588425934</c:v>
                </c:pt>
                <c:pt idx="403">
                  <c:v>0.588541687</c:v>
                </c:pt>
                <c:pt idx="404">
                  <c:v>0.588657379</c:v>
                </c:pt>
                <c:pt idx="405">
                  <c:v>0.588773131</c:v>
                </c:pt>
                <c:pt idx="406">
                  <c:v>0.588888884</c:v>
                </c:pt>
                <c:pt idx="407">
                  <c:v>0.589004636</c:v>
                </c:pt>
                <c:pt idx="408">
                  <c:v>0.589120388</c:v>
                </c:pt>
                <c:pt idx="409">
                  <c:v>0.58923614</c:v>
                </c:pt>
                <c:pt idx="410">
                  <c:v>0.589351833</c:v>
                </c:pt>
                <c:pt idx="411">
                  <c:v>0.589467585</c:v>
                </c:pt>
                <c:pt idx="412">
                  <c:v>0.589583337</c:v>
                </c:pt>
                <c:pt idx="413">
                  <c:v>0.58969909</c:v>
                </c:pt>
                <c:pt idx="414">
                  <c:v>0.589814842</c:v>
                </c:pt>
                <c:pt idx="415">
                  <c:v>0.589930534</c:v>
                </c:pt>
                <c:pt idx="416">
                  <c:v>0.590046287</c:v>
                </c:pt>
                <c:pt idx="417">
                  <c:v>0.590162039</c:v>
                </c:pt>
                <c:pt idx="418">
                  <c:v>0.590277791</c:v>
                </c:pt>
                <c:pt idx="419">
                  <c:v>0.590393543</c:v>
                </c:pt>
                <c:pt idx="420">
                  <c:v>0.590509236</c:v>
                </c:pt>
                <c:pt idx="421">
                  <c:v>0.590624988</c:v>
                </c:pt>
                <c:pt idx="422">
                  <c:v>0.59074074</c:v>
                </c:pt>
                <c:pt idx="423">
                  <c:v>0.590856493</c:v>
                </c:pt>
                <c:pt idx="424">
                  <c:v>0.590972245</c:v>
                </c:pt>
                <c:pt idx="425">
                  <c:v>0.591087937</c:v>
                </c:pt>
                <c:pt idx="426">
                  <c:v>0.59120369</c:v>
                </c:pt>
                <c:pt idx="427">
                  <c:v>0.591319442</c:v>
                </c:pt>
                <c:pt idx="428">
                  <c:v>0.591435194</c:v>
                </c:pt>
                <c:pt idx="429">
                  <c:v>0.591550946</c:v>
                </c:pt>
                <c:pt idx="430">
                  <c:v>0.591666639</c:v>
                </c:pt>
                <c:pt idx="431">
                  <c:v>0.591782391</c:v>
                </c:pt>
                <c:pt idx="432">
                  <c:v>0.591898143</c:v>
                </c:pt>
                <c:pt idx="433">
                  <c:v>0.592013896</c:v>
                </c:pt>
                <c:pt idx="434">
                  <c:v>0.592129648</c:v>
                </c:pt>
                <c:pt idx="435">
                  <c:v>0.5922454</c:v>
                </c:pt>
                <c:pt idx="436">
                  <c:v>0.592361093</c:v>
                </c:pt>
                <c:pt idx="437">
                  <c:v>0.592476845</c:v>
                </c:pt>
                <c:pt idx="438">
                  <c:v>0.592592597</c:v>
                </c:pt>
                <c:pt idx="439">
                  <c:v>0.592708349</c:v>
                </c:pt>
                <c:pt idx="440">
                  <c:v>0.592824101</c:v>
                </c:pt>
                <c:pt idx="441">
                  <c:v>0.592939794</c:v>
                </c:pt>
                <c:pt idx="442">
                  <c:v>0.593055546</c:v>
                </c:pt>
                <c:pt idx="443">
                  <c:v>0.593171299</c:v>
                </c:pt>
                <c:pt idx="444">
                  <c:v>0.593287051</c:v>
                </c:pt>
                <c:pt idx="445">
                  <c:v>0.593402803</c:v>
                </c:pt>
                <c:pt idx="446">
                  <c:v>0.593518496</c:v>
                </c:pt>
                <c:pt idx="447">
                  <c:v>0.593634248</c:v>
                </c:pt>
                <c:pt idx="448">
                  <c:v>0.59375</c:v>
                </c:pt>
                <c:pt idx="449">
                  <c:v>0.593865752</c:v>
                </c:pt>
                <c:pt idx="450">
                  <c:v>0.593981504</c:v>
                </c:pt>
                <c:pt idx="451">
                  <c:v>0.594097197</c:v>
                </c:pt>
                <c:pt idx="452">
                  <c:v>0.594212949</c:v>
                </c:pt>
                <c:pt idx="453">
                  <c:v>0.594328701</c:v>
                </c:pt>
                <c:pt idx="454">
                  <c:v>0.594444454</c:v>
                </c:pt>
                <c:pt idx="455">
                  <c:v>0.594560206</c:v>
                </c:pt>
                <c:pt idx="456">
                  <c:v>0.594675899</c:v>
                </c:pt>
                <c:pt idx="457">
                  <c:v>0.594791651</c:v>
                </c:pt>
                <c:pt idx="458">
                  <c:v>0.594907403</c:v>
                </c:pt>
                <c:pt idx="459">
                  <c:v>0.595023155</c:v>
                </c:pt>
                <c:pt idx="460">
                  <c:v>0.595138907</c:v>
                </c:pt>
                <c:pt idx="461">
                  <c:v>0.5952546</c:v>
                </c:pt>
                <c:pt idx="462">
                  <c:v>0.595370352</c:v>
                </c:pt>
                <c:pt idx="463">
                  <c:v>0.595486104</c:v>
                </c:pt>
                <c:pt idx="464">
                  <c:v>0.595601857</c:v>
                </c:pt>
                <c:pt idx="465">
                  <c:v>0.595717609</c:v>
                </c:pt>
                <c:pt idx="466">
                  <c:v>0.595833361</c:v>
                </c:pt>
                <c:pt idx="467">
                  <c:v>0.595949054</c:v>
                </c:pt>
                <c:pt idx="468">
                  <c:v>0.596064806</c:v>
                </c:pt>
                <c:pt idx="469">
                  <c:v>0.596180558</c:v>
                </c:pt>
                <c:pt idx="470">
                  <c:v>0.59629631</c:v>
                </c:pt>
                <c:pt idx="471">
                  <c:v>0.596412063</c:v>
                </c:pt>
                <c:pt idx="472">
                  <c:v>0.596527755</c:v>
                </c:pt>
                <c:pt idx="473">
                  <c:v>0.596643507</c:v>
                </c:pt>
                <c:pt idx="474">
                  <c:v>0.59675926</c:v>
                </c:pt>
                <c:pt idx="475">
                  <c:v>0.596875012</c:v>
                </c:pt>
                <c:pt idx="476">
                  <c:v>0.596990764</c:v>
                </c:pt>
                <c:pt idx="477">
                  <c:v>0.597106457</c:v>
                </c:pt>
                <c:pt idx="478">
                  <c:v>0.597210646</c:v>
                </c:pt>
              </c:strCache>
            </c:strRef>
          </c:xVal>
          <c:yVal>
            <c:numRef>
              <c:f>Data!$L$9:$L$487</c:f>
              <c:numCache>
                <c:ptCount val="479"/>
                <c:pt idx="0">
                  <c:v>-6.416606204078388</c:v>
                </c:pt>
                <c:pt idx="1">
                  <c:v>-4.787741669235704</c:v>
                </c:pt>
                <c:pt idx="2">
                  <c:v>-6.416606204078388</c:v>
                </c:pt>
                <c:pt idx="3">
                  <c:v>-6.416606204078388</c:v>
                </c:pt>
                <c:pt idx="4">
                  <c:v>-5.602213875468838</c:v>
                </c:pt>
                <c:pt idx="5">
                  <c:v>-5.602213875468838</c:v>
                </c:pt>
                <c:pt idx="6">
                  <c:v>-5.602213875468838</c:v>
                </c:pt>
                <c:pt idx="7">
                  <c:v>-3.9731895697059407</c:v>
                </c:pt>
                <c:pt idx="8">
                  <c:v>-3.9731895697059407</c:v>
                </c:pt>
                <c:pt idx="9">
                  <c:v>-5.602213875468838</c:v>
                </c:pt>
                <c:pt idx="10">
                  <c:v>-5.602213875468838</c:v>
                </c:pt>
                <c:pt idx="11">
                  <c:v>-6.416606204078388</c:v>
                </c:pt>
                <c:pt idx="12">
                  <c:v>-5.602213875468838</c:v>
                </c:pt>
                <c:pt idx="13">
                  <c:v>-8.045151291078763</c:v>
                </c:pt>
                <c:pt idx="14">
                  <c:v>3.3613771123458385</c:v>
                </c:pt>
                <c:pt idx="15">
                  <c:v>-6.416606204078388</c:v>
                </c:pt>
                <c:pt idx="16">
                  <c:v>-6.416606204078388</c:v>
                </c:pt>
                <c:pt idx="17">
                  <c:v>-8.045151291078763</c:v>
                </c:pt>
                <c:pt idx="18">
                  <c:v>-7.230918670726236</c:v>
                </c:pt>
                <c:pt idx="19">
                  <c:v>-7.230918670726236</c:v>
                </c:pt>
                <c:pt idx="20">
                  <c:v>-21.06202688215944</c:v>
                </c:pt>
                <c:pt idx="21">
                  <c:v>-9.67337705551012</c:v>
                </c:pt>
                <c:pt idx="22">
                  <c:v>-7.230918670726236</c:v>
                </c:pt>
                <c:pt idx="23">
                  <c:v>-7.230918670726236</c:v>
                </c:pt>
                <c:pt idx="24">
                  <c:v>-7.230918670726236</c:v>
                </c:pt>
                <c:pt idx="25">
                  <c:v>-6.416606204078388</c:v>
                </c:pt>
                <c:pt idx="26">
                  <c:v>-5.602213875468838</c:v>
                </c:pt>
                <c:pt idx="27">
                  <c:v>-8.045151291078763</c:v>
                </c:pt>
                <c:pt idx="28">
                  <c:v>-8.045151291078763</c:v>
                </c:pt>
                <c:pt idx="29">
                  <c:v>-3.9731895697059407</c:v>
                </c:pt>
                <c:pt idx="30">
                  <c:v>-2.3438456280517492</c:v>
                </c:pt>
                <c:pt idx="31">
                  <c:v>-1.5290537545613354</c:v>
                </c:pt>
                <c:pt idx="32">
                  <c:v>13.96720139987288</c:v>
                </c:pt>
                <c:pt idx="33">
                  <c:v>36.85662703821406</c:v>
                </c:pt>
                <c:pt idx="34">
                  <c:v>54.88554265513073</c:v>
                </c:pt>
                <c:pt idx="35">
                  <c:v>72.95368648450767</c:v>
                </c:pt>
                <c:pt idx="36">
                  <c:v>99.30500212270712</c:v>
                </c:pt>
                <c:pt idx="37">
                  <c:v>120.77719068266603</c:v>
                </c:pt>
                <c:pt idx="38">
                  <c:v>142.30504556301156</c:v>
                </c:pt>
                <c:pt idx="39">
                  <c:v>158.07230918869107</c:v>
                </c:pt>
                <c:pt idx="40">
                  <c:v>176.36662163356803</c:v>
                </c:pt>
                <c:pt idx="41">
                  <c:v>190.53079236057516</c:v>
                </c:pt>
                <c:pt idx="42">
                  <c:v>208.06113099601174</c:v>
                </c:pt>
                <c:pt idx="43">
                  <c:v>227.3035839726763</c:v>
                </c:pt>
                <c:pt idx="44">
                  <c:v>243.2332244847416</c:v>
                </c:pt>
                <c:pt idx="45">
                  <c:v>260.87529483773966</c:v>
                </c:pt>
                <c:pt idx="46">
                  <c:v>300.4962739667873</c:v>
                </c:pt>
                <c:pt idx="47">
                  <c:v>297.1169061830443</c:v>
                </c:pt>
                <c:pt idx="48">
                  <c:v>314.8739496392752</c:v>
                </c:pt>
                <c:pt idx="49">
                  <c:v>328.4286580103053</c:v>
                </c:pt>
                <c:pt idx="50">
                  <c:v>336.0629159000789</c:v>
                </c:pt>
                <c:pt idx="51">
                  <c:v>356.4553167069065</c:v>
                </c:pt>
                <c:pt idx="52">
                  <c:v>368.3740514994263</c:v>
                </c:pt>
                <c:pt idx="53">
                  <c:v>381.1631366886984</c:v>
                </c:pt>
                <c:pt idx="54">
                  <c:v>398.2459474283603</c:v>
                </c:pt>
                <c:pt idx="55">
                  <c:v>404.23324331569813</c:v>
                </c:pt>
                <c:pt idx="56">
                  <c:v>418.79181697458046</c:v>
                </c:pt>
                <c:pt idx="57">
                  <c:v>431.6588481715153</c:v>
                </c:pt>
                <c:pt idx="58">
                  <c:v>440.24795875523444</c:v>
                </c:pt>
                <c:pt idx="59">
                  <c:v>447.9857614943435</c:v>
                </c:pt>
                <c:pt idx="60">
                  <c:v>440.24795875523444</c:v>
                </c:pt>
                <c:pt idx="61">
                  <c:v>441.10735863926027</c:v>
                </c:pt>
                <c:pt idx="62">
                  <c:v>441.10735863926027</c:v>
                </c:pt>
                <c:pt idx="63">
                  <c:v>447.12564948653085</c:v>
                </c:pt>
                <c:pt idx="64">
                  <c:v>450.5666321824069</c:v>
                </c:pt>
                <c:pt idx="65">
                  <c:v>448.84596260061824</c:v>
                </c:pt>
                <c:pt idx="66">
                  <c:v>448.84596260061824</c:v>
                </c:pt>
                <c:pt idx="67">
                  <c:v>449.7062528238173</c:v>
                </c:pt>
                <c:pt idx="68">
                  <c:v>451.4271006948604</c:v>
                </c:pt>
                <c:pt idx="69">
                  <c:v>446.26562655872544</c:v>
                </c:pt>
                <c:pt idx="70">
                  <c:v>449.7062528238173</c:v>
                </c:pt>
                <c:pt idx="71">
                  <c:v>448.84596260061824</c:v>
                </c:pt>
                <c:pt idx="72">
                  <c:v>441.96684747426605</c:v>
                </c:pt>
                <c:pt idx="73">
                  <c:v>446.26562655872544</c:v>
                </c:pt>
                <c:pt idx="74">
                  <c:v>442.8264252786688</c:v>
                </c:pt>
                <c:pt idx="75">
                  <c:v>437.67029262495885</c:v>
                </c:pt>
                <c:pt idx="76">
                  <c:v>435.09342639109184</c:v>
                </c:pt>
                <c:pt idx="77">
                  <c:v>432.51735955734</c:v>
                </c:pt>
                <c:pt idx="78">
                  <c:v>436.8112483608086</c:v>
                </c:pt>
                <c:pt idx="79">
                  <c:v>436.8112483608086</c:v>
                </c:pt>
                <c:pt idx="80">
                  <c:v>438.52942576648377</c:v>
                </c:pt>
                <c:pt idx="81">
                  <c:v>438.52942576648377</c:v>
                </c:pt>
                <c:pt idx="82">
                  <c:v>440.24795875523444</c:v>
                </c:pt>
                <c:pt idx="83">
                  <c:v>442.8264252786688</c:v>
                </c:pt>
                <c:pt idx="84">
                  <c:v>440.24795875523444</c:v>
                </c:pt>
                <c:pt idx="85">
                  <c:v>440.24795875523444</c:v>
                </c:pt>
                <c:pt idx="86">
                  <c:v>438.52942576648377</c:v>
                </c:pt>
                <c:pt idx="87">
                  <c:v>435.09342639109184</c:v>
                </c:pt>
                <c:pt idx="88">
                  <c:v>440.24795875523444</c:v>
                </c:pt>
                <c:pt idx="89">
                  <c:v>439.3886478037757</c:v>
                </c:pt>
                <c:pt idx="90">
                  <c:v>441.10735863926027</c:v>
                </c:pt>
                <c:pt idx="91">
                  <c:v>444.5458478693438</c:v>
                </c:pt>
                <c:pt idx="92">
                  <c:v>444.5458478693438</c:v>
                </c:pt>
                <c:pt idx="93">
                  <c:v>445.4056926924783</c:v>
                </c:pt>
                <c:pt idx="94">
                  <c:v>442.8264252786688</c:v>
                </c:pt>
                <c:pt idx="95">
                  <c:v>442.8264252786688</c:v>
                </c:pt>
                <c:pt idx="96">
                  <c:v>446.26562655872544</c:v>
                </c:pt>
                <c:pt idx="97">
                  <c:v>441.10735863926027</c:v>
                </c:pt>
                <c:pt idx="98">
                  <c:v>446.26562655872544</c:v>
                </c:pt>
                <c:pt idx="99">
                  <c:v>442.8264252786688</c:v>
                </c:pt>
                <c:pt idx="100">
                  <c:v>446.26562655872544</c:v>
                </c:pt>
                <c:pt idx="101">
                  <c:v>448.84596260061824</c:v>
                </c:pt>
                <c:pt idx="102">
                  <c:v>448.84596260061824</c:v>
                </c:pt>
                <c:pt idx="103">
                  <c:v>451.4271006948604</c:v>
                </c:pt>
                <c:pt idx="104">
                  <c:v>452.2876583796552</c:v>
                </c:pt>
                <c:pt idx="105">
                  <c:v>451.4271006948604</c:v>
                </c:pt>
                <c:pt idx="106">
                  <c:v>453.1483052552777</c:v>
                </c:pt>
                <c:pt idx="107">
                  <c:v>452.2876583796552</c:v>
                </c:pt>
                <c:pt idx="108">
                  <c:v>452.2876583796552</c:v>
                </c:pt>
                <c:pt idx="109">
                  <c:v>453.1483052552777</c:v>
                </c:pt>
                <c:pt idx="110">
                  <c:v>448.84596260061824</c:v>
                </c:pt>
                <c:pt idx="111">
                  <c:v>441.10735863926027</c:v>
                </c:pt>
                <c:pt idx="112">
                  <c:v>436.8112483608086</c:v>
                </c:pt>
                <c:pt idx="113">
                  <c:v>435.9522929556483</c:v>
                </c:pt>
                <c:pt idx="114">
                  <c:v>435.9522929556483</c:v>
                </c:pt>
                <c:pt idx="115">
                  <c:v>434.2346486487678</c:v>
                </c:pt>
                <c:pt idx="116">
                  <c:v>429.9420916278774</c:v>
                </c:pt>
                <c:pt idx="117">
                  <c:v>426.5096429391374</c:v>
                </c:pt>
                <c:pt idx="118">
                  <c:v>427.36762210733536</c:v>
                </c:pt>
                <c:pt idx="119">
                  <c:v>407.65649447084616</c:v>
                </c:pt>
                <c:pt idx="120">
                  <c:v>376.89791939219435</c:v>
                </c:pt>
                <c:pt idx="121">
                  <c:v>353.05310366248943</c:v>
                </c:pt>
                <c:pt idx="122">
                  <c:v>320.80141224796785</c:v>
                </c:pt>
                <c:pt idx="123">
                  <c:v>298.8064181668967</c:v>
                </c:pt>
                <c:pt idx="124">
                  <c:v>274.34207479631914</c:v>
                </c:pt>
                <c:pt idx="125">
                  <c:v>254.15008582710266</c:v>
                </c:pt>
                <c:pt idx="126">
                  <c:v>229.81675969082758</c:v>
                </c:pt>
                <c:pt idx="127">
                  <c:v>198.87395730636686</c:v>
                </c:pt>
                <c:pt idx="128">
                  <c:v>182.19600156548654</c:v>
                </c:pt>
                <c:pt idx="129">
                  <c:v>153.92012580701365</c:v>
                </c:pt>
                <c:pt idx="130">
                  <c:v>125.74020589485299</c:v>
                </c:pt>
                <c:pt idx="131">
                  <c:v>105.08051625129988</c:v>
                </c:pt>
                <c:pt idx="132">
                  <c:v>77.88819274360742</c:v>
                </c:pt>
                <c:pt idx="133">
                  <c:v>52.42474803881123</c:v>
                </c:pt>
                <c:pt idx="134">
                  <c:v>49.964682438831815</c:v>
                </c:pt>
                <c:pt idx="135">
                  <c:v>65.55742073272994</c:v>
                </c:pt>
                <c:pt idx="136">
                  <c:v>95.18209286170364</c:v>
                </c:pt>
                <c:pt idx="137">
                  <c:v>113.33822513784514</c:v>
                </c:pt>
                <c:pt idx="138">
                  <c:v>133.19029485074242</c:v>
                </c:pt>
                <c:pt idx="139">
                  <c:v>150.59987331495992</c:v>
                </c:pt>
                <c:pt idx="140">
                  <c:v>172.20528284841026</c:v>
                </c:pt>
                <c:pt idx="141">
                  <c:v>198.87395730636686</c:v>
                </c:pt>
                <c:pt idx="142">
                  <c:v>218.0951082982407</c:v>
                </c:pt>
                <c:pt idx="143">
                  <c:v>231.49263282910601</c:v>
                </c:pt>
                <c:pt idx="144">
                  <c:v>248.2699925558619</c:v>
                </c:pt>
                <c:pt idx="145">
                  <c:v>281.9267469984578</c:v>
                </c:pt>
                <c:pt idx="146">
                  <c:v>281.08366345318746</c:v>
                </c:pt>
                <c:pt idx="147">
                  <c:v>297.96161920671085</c:v>
                </c:pt>
                <c:pt idx="148">
                  <c:v>308.95071510841353</c:v>
                </c:pt>
                <c:pt idx="149">
                  <c:v>331.8207950558415</c:v>
                </c:pt>
                <c:pt idx="150">
                  <c:v>347.1025828976457</c:v>
                </c:pt>
                <c:pt idx="151">
                  <c:v>370.9302932841192</c:v>
                </c:pt>
                <c:pt idx="152">
                  <c:v>379.45678686824897</c:v>
                </c:pt>
                <c:pt idx="153">
                  <c:v>409.36864939897487</c:v>
                </c:pt>
                <c:pt idx="154">
                  <c:v>426.5096429391374</c:v>
                </c:pt>
                <c:pt idx="155">
                  <c:v>448.84596260061824</c:v>
                </c:pt>
                <c:pt idx="156">
                  <c:v>462.6213127738756</c:v>
                </c:pt>
                <c:pt idx="157">
                  <c:v>489.3762590113173</c:v>
                </c:pt>
                <c:pt idx="158">
                  <c:v>504.08500714710124</c:v>
                </c:pt>
                <c:pt idx="159">
                  <c:v>513.6163344409338</c:v>
                </c:pt>
                <c:pt idx="160">
                  <c:v>542.2761333523766</c:v>
                </c:pt>
                <c:pt idx="161">
                  <c:v>550.1096397608752</c:v>
                </c:pt>
                <c:pt idx="162">
                  <c:v>578.8958858554549</c:v>
                </c:pt>
                <c:pt idx="163">
                  <c:v>597.266499490791</c:v>
                </c:pt>
                <c:pt idx="164">
                  <c:v>618.3113716763131</c:v>
                </c:pt>
                <c:pt idx="165">
                  <c:v>636.7694876448309</c:v>
                </c:pt>
                <c:pt idx="166">
                  <c:v>657.0327072435466</c:v>
                </c:pt>
                <c:pt idx="167">
                  <c:v>679.9986548331912</c:v>
                </c:pt>
                <c:pt idx="168">
                  <c:v>700.3677666895122</c:v>
                </c:pt>
                <c:pt idx="169">
                  <c:v>717.2321919256699</c:v>
                </c:pt>
                <c:pt idx="170">
                  <c:v>735.02129764058</c:v>
                </c:pt>
                <c:pt idx="171">
                  <c:v>753.740964074138</c:v>
                </c:pt>
                <c:pt idx="172">
                  <c:v>772.5029257714765</c:v>
                </c:pt>
                <c:pt idx="173">
                  <c:v>793.9972036188954</c:v>
                </c:pt>
                <c:pt idx="174">
                  <c:v>809.2560495406987</c:v>
                </c:pt>
                <c:pt idx="175">
                  <c:v>829.0445045490444</c:v>
                </c:pt>
                <c:pt idx="176">
                  <c:v>846.1725653432268</c:v>
                </c:pt>
                <c:pt idx="177">
                  <c:v>862.4318030729869</c:v>
                </c:pt>
                <c:pt idx="178">
                  <c:v>882.3475359578398</c:v>
                </c:pt>
                <c:pt idx="179">
                  <c:v>893.2308289600045</c:v>
                </c:pt>
                <c:pt idx="180">
                  <c:v>910.4919342472416</c:v>
                </c:pt>
                <c:pt idx="181">
                  <c:v>924.144512603998</c:v>
                </c:pt>
                <c:pt idx="182">
                  <c:v>935.0827596810819</c:v>
                </c:pt>
                <c:pt idx="183">
                  <c:v>947.8622850359429</c:v>
                </c:pt>
                <c:pt idx="184">
                  <c:v>962.491579939682</c:v>
                </c:pt>
                <c:pt idx="185">
                  <c:v>980.8145162617888</c:v>
                </c:pt>
                <c:pt idx="186">
                  <c:v>993.6646701699904</c:v>
                </c:pt>
                <c:pt idx="187">
                  <c:v>1008.3749510266423</c:v>
                </c:pt>
                <c:pt idx="188">
                  <c:v>1021.267858042517</c:v>
                </c:pt>
                <c:pt idx="189">
                  <c:v>1040.6448298675136</c:v>
                </c:pt>
                <c:pt idx="190">
                  <c:v>1059.1412210141207</c:v>
                </c:pt>
                <c:pt idx="191">
                  <c:v>1076.7510357578603</c:v>
                </c:pt>
                <c:pt idx="192">
                  <c:v>1092.5389031008767</c:v>
                </c:pt>
                <c:pt idx="193">
                  <c:v>1107.4255426006393</c:v>
                </c:pt>
                <c:pt idx="194">
                  <c:v>1121.4060465573043</c:v>
                </c:pt>
                <c:pt idx="195">
                  <c:v>1144.7593196464823</c:v>
                </c:pt>
                <c:pt idx="196">
                  <c:v>1160.6771430157692</c:v>
                </c:pt>
                <c:pt idx="197">
                  <c:v>1174.7476655102082</c:v>
                </c:pt>
                <c:pt idx="198">
                  <c:v>1193.5455261057891</c:v>
                </c:pt>
                <c:pt idx="199">
                  <c:v>1203.902516517168</c:v>
                </c:pt>
                <c:pt idx="200">
                  <c:v>1223.7108951735695</c:v>
                </c:pt>
                <c:pt idx="201">
                  <c:v>1235.0512197383755</c:v>
                </c:pt>
                <c:pt idx="202">
                  <c:v>1250.1957836024008</c:v>
                </c:pt>
                <c:pt idx="203">
                  <c:v>1264.4189410140025</c:v>
                </c:pt>
                <c:pt idx="204">
                  <c:v>1279.617209035136</c:v>
                </c:pt>
                <c:pt idx="205">
                  <c:v>1293.8908927856482</c:v>
                </c:pt>
                <c:pt idx="206">
                  <c:v>1305.3275313963595</c:v>
                </c:pt>
                <c:pt idx="207">
                  <c:v>1323.4678175489926</c:v>
                </c:pt>
                <c:pt idx="208">
                  <c:v>1335.9024645578934</c:v>
                </c:pt>
                <c:pt idx="209">
                  <c:v>1351.2322510682689</c:v>
                </c:pt>
                <c:pt idx="210">
                  <c:v>1364.6690685178937</c:v>
                </c:pt>
                <c:pt idx="211">
                  <c:v>1372.3570231204976</c:v>
                </c:pt>
                <c:pt idx="212">
                  <c:v>1392.5718338699025</c:v>
                </c:pt>
                <c:pt idx="213">
                  <c:v>1408.9723240484345</c:v>
                </c:pt>
                <c:pt idx="214">
                  <c:v>1422.5029740635277</c:v>
                </c:pt>
                <c:pt idx="215">
                  <c:v>1439.9319828751104</c:v>
                </c:pt>
                <c:pt idx="216">
                  <c:v>1454.4841532655819</c:v>
                </c:pt>
                <c:pt idx="217">
                  <c:v>1467.1166953818938</c:v>
                </c:pt>
                <c:pt idx="218">
                  <c:v>1484.6396942284996</c:v>
                </c:pt>
                <c:pt idx="219">
                  <c:v>1499.2704927018235</c:v>
                </c:pt>
                <c:pt idx="220">
                  <c:v>1512.9492014317543</c:v>
                </c:pt>
                <c:pt idx="221">
                  <c:v>1522.7335213713272</c:v>
                </c:pt>
                <c:pt idx="222">
                  <c:v>1535.4703969539214</c:v>
                </c:pt>
                <c:pt idx="223">
                  <c:v>1551.173418056057</c:v>
                </c:pt>
                <c:pt idx="224">
                  <c:v>1559.0360782453354</c:v>
                </c:pt>
                <c:pt idx="225">
                  <c:v>1573.7986623503134</c:v>
                </c:pt>
                <c:pt idx="226">
                  <c:v>1587.6007929418124</c:v>
                </c:pt>
                <c:pt idx="227">
                  <c:v>1594.5104705593913</c:v>
                </c:pt>
                <c:pt idx="228">
                  <c:v>1608.3470982797144</c:v>
                </c:pt>
                <c:pt idx="229">
                  <c:v>1618.2445385122046</c:v>
                </c:pt>
                <c:pt idx="230">
                  <c:v>1634.1050210648127</c:v>
                </c:pt>
                <c:pt idx="231">
                  <c:v>1644.0332280963535</c:v>
                </c:pt>
                <c:pt idx="232">
                  <c:v>1653.9733195059175</c:v>
                </c:pt>
                <c:pt idx="233">
                  <c:v>1665.9171566919654</c:v>
                </c:pt>
                <c:pt idx="234">
                  <c:v>1678.8757293758913</c:v>
                </c:pt>
                <c:pt idx="235">
                  <c:v>1690.8554641374471</c:v>
                </c:pt>
                <c:pt idx="236">
                  <c:v>1700.8517953939795</c:v>
                </c:pt>
                <c:pt idx="237">
                  <c:v>1712.8632989907019</c:v>
                </c:pt>
                <c:pt idx="238">
                  <c:v>1708.8575336588024</c:v>
                </c:pt>
                <c:pt idx="239">
                  <c:v>1712.8632989907019</c:v>
                </c:pt>
                <c:pt idx="240">
                  <c:v>1712.8632989907019</c:v>
                </c:pt>
                <c:pt idx="241">
                  <c:v>1712.8632989907019</c:v>
                </c:pt>
                <c:pt idx="242">
                  <c:v>1715.8688916055253</c:v>
                </c:pt>
                <c:pt idx="243">
                  <c:v>1720.8806313750129</c:v>
                </c:pt>
                <c:pt idx="244">
                  <c:v>1722.886174524962</c:v>
                </c:pt>
                <c:pt idx="245">
                  <c:v>1723.889127768769</c:v>
                </c:pt>
                <c:pt idx="246">
                  <c:v>1730.9131943592888</c:v>
                </c:pt>
                <c:pt idx="247">
                  <c:v>1725.8953977403548</c:v>
                </c:pt>
                <c:pt idx="248">
                  <c:v>1720.8806313750129</c:v>
                </c:pt>
                <c:pt idx="249">
                  <c:v>1722.886174524962</c:v>
                </c:pt>
                <c:pt idx="250">
                  <c:v>1725.8953977403548</c:v>
                </c:pt>
                <c:pt idx="251">
                  <c:v>1721.8833424034601</c:v>
                </c:pt>
                <c:pt idx="252">
                  <c:v>1717.8732245556384</c:v>
                </c:pt>
                <c:pt idx="253">
                  <c:v>1718.8755724803268</c:v>
                </c:pt>
                <c:pt idx="254">
                  <c:v>1718.8755724803268</c:v>
                </c:pt>
                <c:pt idx="255">
                  <c:v>1713.8650423264971</c:v>
                </c:pt>
                <c:pt idx="256">
                  <c:v>1711.861676485175</c:v>
                </c:pt>
                <c:pt idx="257">
                  <c:v>1717.8732245556384</c:v>
                </c:pt>
                <c:pt idx="258">
                  <c:v>1716.870997607104</c:v>
                </c:pt>
                <c:pt idx="259">
                  <c:v>1712.8632989907019</c:v>
                </c:pt>
                <c:pt idx="260">
                  <c:v>1710.8601747807702</c:v>
                </c:pt>
                <c:pt idx="261">
                  <c:v>1712.8632989907019</c:v>
                </c:pt>
                <c:pt idx="262">
                  <c:v>1713.8650423264971</c:v>
                </c:pt>
                <c:pt idx="263">
                  <c:v>1711.861676485175</c:v>
                </c:pt>
                <c:pt idx="264">
                  <c:v>1708.8575336588024</c:v>
                </c:pt>
                <c:pt idx="265">
                  <c:v>1705.8544772562323</c:v>
                </c:pt>
                <c:pt idx="266">
                  <c:v>1703.8530428353602</c:v>
                </c:pt>
                <c:pt idx="267">
                  <c:v>1729.909392439421</c:v>
                </c:pt>
                <c:pt idx="268">
                  <c:v>1698.8515662208733</c:v>
                </c:pt>
                <c:pt idx="269">
                  <c:v>1703.8530428353602</c:v>
                </c:pt>
                <c:pt idx="270">
                  <c:v>1706.8553753918386</c:v>
                </c:pt>
                <c:pt idx="271">
                  <c:v>1708.8575336588024</c:v>
                </c:pt>
                <c:pt idx="272">
                  <c:v>1703.8530428353602</c:v>
                </c:pt>
                <c:pt idx="273">
                  <c:v>1704.8536997470987</c:v>
                </c:pt>
                <c:pt idx="274">
                  <c:v>1703.8530428353602</c:v>
                </c:pt>
                <c:pt idx="275">
                  <c:v>1701.8520906878475</c:v>
                </c:pt>
                <c:pt idx="276">
                  <c:v>1692.85376793051</c:v>
                </c:pt>
                <c:pt idx="277">
                  <c:v>1675.8834941485106</c:v>
                </c:pt>
                <c:pt idx="278">
                  <c:v>1658.947830750351</c:v>
                </c:pt>
                <c:pt idx="279">
                  <c:v>1650.9900425304131</c:v>
                </c:pt>
                <c:pt idx="280">
                  <c:v>1640.060520750159</c:v>
                </c:pt>
                <c:pt idx="281">
                  <c:v>1625.1797724181574</c:v>
                </c:pt>
                <c:pt idx="282">
                  <c:v>1617.254263468159</c:v>
                </c:pt>
                <c:pt idx="283">
                  <c:v>1598.461440716953</c:v>
                </c:pt>
                <c:pt idx="284">
                  <c:v>1573.7986623503134</c:v>
                </c:pt>
                <c:pt idx="285">
                  <c:v>1561.9864962447523</c:v>
                </c:pt>
                <c:pt idx="286">
                  <c:v>1543.3181956450571</c:v>
                </c:pt>
                <c:pt idx="287">
                  <c:v>1526.650479638295</c:v>
                </c:pt>
                <c:pt idx="288">
                  <c:v>1510.9937201152889</c:v>
                </c:pt>
                <c:pt idx="289">
                  <c:v>1495.366425224177</c:v>
                </c:pt>
                <c:pt idx="290">
                  <c:v>1477.8208001150233</c:v>
                </c:pt>
                <c:pt idx="291">
                  <c:v>1466.1442788022941</c:v>
                </c:pt>
                <c:pt idx="292">
                  <c:v>1447.6899667368348</c:v>
                </c:pt>
                <c:pt idx="293">
                  <c:v>1434.1182477214174</c:v>
                </c:pt>
                <c:pt idx="294">
                  <c:v>1421.5357675663654</c:v>
                </c:pt>
                <c:pt idx="295">
                  <c:v>1399.32105451477</c:v>
                </c:pt>
                <c:pt idx="296">
                  <c:v>1387.754318290099</c:v>
                </c:pt>
                <c:pt idx="297">
                  <c:v>1372.3570231204976</c:v>
                </c:pt>
                <c:pt idx="298">
                  <c:v>1356.028618886015</c:v>
                </c:pt>
                <c:pt idx="299">
                  <c:v>1339.7322588709076</c:v>
                </c:pt>
                <c:pt idx="300">
                  <c:v>1321.5564465261673</c:v>
                </c:pt>
                <c:pt idx="301">
                  <c:v>1305.3275313963595</c:v>
                </c:pt>
                <c:pt idx="302">
                  <c:v>1286.2752083155892</c:v>
                </c:pt>
                <c:pt idx="303">
                  <c:v>1270.115032266503</c:v>
                </c:pt>
                <c:pt idx="304">
                  <c:v>1253.9862441826522</c:v>
                </c:pt>
                <c:pt idx="305">
                  <c:v>1234.1056009510412</c:v>
                </c:pt>
                <c:pt idx="306">
                  <c:v>1219.9342259227965</c:v>
                </c:pt>
                <c:pt idx="307">
                  <c:v>1202.0184662828792</c:v>
                </c:pt>
                <c:pt idx="308">
                  <c:v>1178.503834915878</c:v>
                </c:pt>
                <c:pt idx="309">
                  <c:v>1161.6144364726024</c:v>
                </c:pt>
                <c:pt idx="310">
                  <c:v>1141.0183796701604</c:v>
                </c:pt>
                <c:pt idx="311">
                  <c:v>1119.540618857221</c:v>
                </c:pt>
                <c:pt idx="312">
                  <c:v>1103.7013800213435</c:v>
                </c:pt>
                <c:pt idx="313">
                  <c:v>1089.750626829115</c:v>
                </c:pt>
                <c:pt idx="314">
                  <c:v>1073.9680547659414</c:v>
                </c:pt>
                <c:pt idx="315">
                  <c:v>1050.812746214679</c:v>
                </c:pt>
                <c:pt idx="316">
                  <c:v>1022.1895464137377</c:v>
                </c:pt>
                <c:pt idx="317">
                  <c:v>1008.3749510266423</c:v>
                </c:pt>
                <c:pt idx="318">
                  <c:v>992.746142280995</c:v>
                </c:pt>
                <c:pt idx="319">
                  <c:v>962.491579939682</c:v>
                </c:pt>
                <c:pt idx="320">
                  <c:v>945.1221591664992</c:v>
                </c:pt>
                <c:pt idx="321">
                  <c:v>930.5234056039868</c:v>
                </c:pt>
                <c:pt idx="322">
                  <c:v>908.6732852316501</c:v>
                </c:pt>
                <c:pt idx="323">
                  <c:v>892.3233428794325</c:v>
                </c:pt>
                <c:pt idx="324">
                  <c:v>886.8805080514062</c:v>
                </c:pt>
                <c:pt idx="325">
                  <c:v>866.0492944706461</c:v>
                </c:pt>
                <c:pt idx="326">
                  <c:v>847.0750216145063</c:v>
                </c:pt>
                <c:pt idx="327">
                  <c:v>836.2520140582747</c:v>
                </c:pt>
                <c:pt idx="328">
                  <c:v>818.2449564284049</c:v>
                </c:pt>
                <c:pt idx="329">
                  <c:v>792.2038872590485</c:v>
                </c:pt>
                <c:pt idx="330">
                  <c:v>775.1866698418069</c:v>
                </c:pt>
                <c:pt idx="331">
                  <c:v>757.3114043621882</c:v>
                </c:pt>
                <c:pt idx="332">
                  <c:v>736.8023059845656</c:v>
                </c:pt>
                <c:pt idx="333">
                  <c:v>723.4540449974814</c:v>
                </c:pt>
                <c:pt idx="334">
                  <c:v>703.0282947323483</c:v>
                </c:pt>
                <c:pt idx="335">
                  <c:v>667.6244833887338</c:v>
                </c:pt>
                <c:pt idx="336">
                  <c:v>652.62345138038</c:v>
                </c:pt>
                <c:pt idx="337">
                  <c:v>635.8895987569093</c:v>
                </c:pt>
                <c:pt idx="338">
                  <c:v>614.8001871115258</c:v>
                </c:pt>
                <c:pt idx="339">
                  <c:v>597.266499490791</c:v>
                </c:pt>
                <c:pt idx="340">
                  <c:v>564.0541457615024</c:v>
                </c:pt>
                <c:pt idx="341">
                  <c:v>535.3192148413713</c:v>
                </c:pt>
                <c:pt idx="342">
                  <c:v>520.5550867744747</c:v>
                </c:pt>
                <c:pt idx="343">
                  <c:v>491.97002800694986</c:v>
                </c:pt>
                <c:pt idx="344">
                  <c:v>479.8726981662778</c:v>
                </c:pt>
                <c:pt idx="345">
                  <c:v>457.4528781431252</c:v>
                </c:pt>
                <c:pt idx="346">
                  <c:v>439.3886478037757</c:v>
                </c:pt>
                <c:pt idx="347">
                  <c:v>414.50723333275243</c:v>
                </c:pt>
                <c:pt idx="348">
                  <c:v>409.36864939897487</c:v>
                </c:pt>
                <c:pt idx="349">
                  <c:v>395.6812844012313</c:v>
                </c:pt>
                <c:pt idx="350">
                  <c:v>375.19244570125386</c:v>
                </c:pt>
                <c:pt idx="351">
                  <c:v>366.6703273711695</c:v>
                </c:pt>
                <c:pt idx="352">
                  <c:v>345.40321701184223</c:v>
                </c:pt>
                <c:pt idx="353">
                  <c:v>329.2765623733243</c:v>
                </c:pt>
                <c:pt idx="354">
                  <c:v>306.4134788391448</c:v>
                </c:pt>
                <c:pt idx="355">
                  <c:v>270.13135954357915</c:v>
                </c:pt>
                <c:pt idx="356">
                  <c:v>255.83087752841925</c:v>
                </c:pt>
                <c:pt idx="357">
                  <c:v>220.60549821165182</c:v>
                </c:pt>
                <c:pt idx="358">
                  <c:v>203.8838828713029</c:v>
                </c:pt>
                <c:pt idx="359">
                  <c:v>176.36662163356803</c:v>
                </c:pt>
                <c:pt idx="360">
                  <c:v>135.67514391581523</c:v>
                </c:pt>
                <c:pt idx="361">
                  <c:v>96.00651096831169</c:v>
                </c:pt>
                <c:pt idx="362">
                  <c:v>61.451228999946906</c:v>
                </c:pt>
                <c:pt idx="363">
                  <c:v>56.526477621837245</c:v>
                </c:pt>
                <c:pt idx="364">
                  <c:v>68.02211074498678</c:v>
                </c:pt>
                <c:pt idx="365">
                  <c:v>88.58969289493916</c:v>
                </c:pt>
                <c:pt idx="366">
                  <c:v>105.08051625129988</c:v>
                </c:pt>
                <c:pt idx="367">
                  <c:v>129.0505313809872</c:v>
                </c:pt>
                <c:pt idx="368">
                  <c:v>153.08993821602104</c:v>
                </c:pt>
                <c:pt idx="369">
                  <c:v>172.20528284841026</c:v>
                </c:pt>
                <c:pt idx="370">
                  <c:v>198.03926349534024</c:v>
                </c:pt>
                <c:pt idx="371">
                  <c:v>213.91281086810463</c:v>
                </c:pt>
                <c:pt idx="372">
                  <c:v>240.71598563193828</c:v>
                </c:pt>
                <c:pt idx="373">
                  <c:v>243.2332244847416</c:v>
                </c:pt>
                <c:pt idx="374">
                  <c:v>264.23994292753434</c:v>
                </c:pt>
                <c:pt idx="375">
                  <c:v>277.7121849773157</c:v>
                </c:pt>
                <c:pt idx="376">
                  <c:v>294.5832825563706</c:v>
                </c:pt>
                <c:pt idx="377">
                  <c:v>312.3349031825587</c:v>
                </c:pt>
                <c:pt idx="378">
                  <c:v>323.34304917195846</c:v>
                </c:pt>
                <c:pt idx="379">
                  <c:v>347.1025828976457</c:v>
                </c:pt>
                <c:pt idx="380">
                  <c:v>360.7100441515279</c:v>
                </c:pt>
                <c:pt idx="381">
                  <c:v>383.72331903424424</c:v>
                </c:pt>
                <c:pt idx="382">
                  <c:v>399.10101115480256</c:v>
                </c:pt>
                <c:pt idx="383">
                  <c:v>407.65649447084616</c:v>
                </c:pt>
                <c:pt idx="384">
                  <c:v>425.65175240973167</c:v>
                </c:pt>
                <c:pt idx="385">
                  <c:v>432.51735955734</c:v>
                </c:pt>
                <c:pt idx="386">
                  <c:v>453.1483052552777</c:v>
                </c:pt>
                <c:pt idx="387">
                  <c:v>472.9678426623128</c:v>
                </c:pt>
                <c:pt idx="388">
                  <c:v>469.5175667751349</c:v>
                </c:pt>
                <c:pt idx="389">
                  <c:v>479.00927717543163</c:v>
                </c:pt>
                <c:pt idx="390">
                  <c:v>490.24075866042483</c:v>
                </c:pt>
                <c:pt idx="391">
                  <c:v>496.294777530254</c:v>
                </c:pt>
                <c:pt idx="392">
                  <c:v>487.64752966771664</c:v>
                </c:pt>
                <c:pt idx="393">
                  <c:v>482.46349992573766</c:v>
                </c:pt>
                <c:pt idx="394">
                  <c:v>485.055110257931</c:v>
                </c:pt>
                <c:pt idx="395">
                  <c:v>476.4195527284314</c:v>
                </c:pt>
                <c:pt idx="396">
                  <c:v>472.9678426623128</c:v>
                </c:pt>
                <c:pt idx="397">
                  <c:v>457.4528781431252</c:v>
                </c:pt>
                <c:pt idx="398">
                  <c:v>474.69351834848976</c:v>
                </c:pt>
                <c:pt idx="399">
                  <c:v>478.145945951282</c:v>
                </c:pt>
                <c:pt idx="400">
                  <c:v>471.24252552084704</c:v>
                </c:pt>
                <c:pt idx="401">
                  <c:v>470.38000135782966</c:v>
                </c:pt>
                <c:pt idx="402">
                  <c:v>471.24252552084704</c:v>
                </c:pt>
                <c:pt idx="403">
                  <c:v>466.93080032298246</c:v>
                </c:pt>
                <c:pt idx="404">
                  <c:v>469.5175667751349</c:v>
                </c:pt>
                <c:pt idx="405">
                  <c:v>465.2067369155643</c:v>
                </c:pt>
                <c:pt idx="406">
                  <c:v>453.1483052552777</c:v>
                </c:pt>
                <c:pt idx="407">
                  <c:v>463.4830313832722</c:v>
                </c:pt>
                <c:pt idx="408">
                  <c:v>466.0687238755962</c:v>
                </c:pt>
                <c:pt idx="409">
                  <c:v>460.89814377578523</c:v>
                </c:pt>
                <c:pt idx="410">
                  <c:v>450.5666321824069</c:v>
                </c:pt>
                <c:pt idx="411">
                  <c:v>441.96684747426605</c:v>
                </c:pt>
                <c:pt idx="412">
                  <c:v>444.5458478693438</c:v>
                </c:pt>
                <c:pt idx="413">
                  <c:v>461.75968357756426</c:v>
                </c:pt>
                <c:pt idx="414">
                  <c:v>462.6213127738756</c:v>
                </c:pt>
                <c:pt idx="415">
                  <c:v>463.4830313832722</c:v>
                </c:pt>
                <c:pt idx="416">
                  <c:v>469.5175667751349</c:v>
                </c:pt>
                <c:pt idx="417">
                  <c:v>481.59980952275384</c:v>
                </c:pt>
                <c:pt idx="418">
                  <c:v>460.0366933499912</c:v>
                </c:pt>
                <c:pt idx="419">
                  <c:v>460.89814377578523</c:v>
                </c:pt>
                <c:pt idx="420">
                  <c:v>462.6213127738756</c:v>
                </c:pt>
                <c:pt idx="421">
                  <c:v>456.5917850359099</c:v>
                </c:pt>
                <c:pt idx="422">
                  <c:v>456.5917850359099</c:v>
                </c:pt>
                <c:pt idx="423">
                  <c:v>454.8698666529634</c:v>
                </c:pt>
                <c:pt idx="424">
                  <c:v>457.4528781431252</c:v>
                </c:pt>
                <c:pt idx="425">
                  <c:v>456.5917850359099</c:v>
                </c:pt>
                <c:pt idx="426">
                  <c:v>455.7307812120256</c:v>
                </c:pt>
                <c:pt idx="427">
                  <c:v>458.3140605521929</c:v>
                </c:pt>
                <c:pt idx="428">
                  <c:v>462.6213127738756</c:v>
                </c:pt>
                <c:pt idx="429">
                  <c:v>461.75968357756426</c:v>
                </c:pt>
                <c:pt idx="430">
                  <c:v>466.93080032298246</c:v>
                </c:pt>
                <c:pt idx="431">
                  <c:v>442.8264252786688</c:v>
                </c:pt>
                <c:pt idx="432">
                  <c:v>424.7939505008037</c:v>
                </c:pt>
                <c:pt idx="433">
                  <c:v>397.3909717393693</c:v>
                </c:pt>
                <c:pt idx="434">
                  <c:v>363.2639274169305</c:v>
                </c:pt>
                <c:pt idx="435">
                  <c:v>322.4957504240167</c:v>
                </c:pt>
                <c:pt idx="436">
                  <c:v>297.96161920671085</c:v>
                </c:pt>
                <c:pt idx="437">
                  <c:v>269.2894726495646</c:v>
                </c:pt>
                <c:pt idx="438">
                  <c:v>230.65465398264226</c:v>
                </c:pt>
                <c:pt idx="439">
                  <c:v>186.36235124498134</c:v>
                </c:pt>
                <c:pt idx="440">
                  <c:v>142.30504556301156</c:v>
                </c:pt>
                <c:pt idx="441">
                  <c:v>93.53350215309283</c:v>
                </c:pt>
                <c:pt idx="442">
                  <c:v>61.451228999946906</c:v>
                </c:pt>
                <c:pt idx="443">
                  <c:v>38.49400284397299</c:v>
                </c:pt>
                <c:pt idx="444">
                  <c:v>24.58658879332595</c:v>
                </c:pt>
                <c:pt idx="445">
                  <c:v>9.070522316262444</c:v>
                </c:pt>
                <c:pt idx="446">
                  <c:v>8.254689789005322</c:v>
                </c:pt>
                <c:pt idx="447">
                  <c:v>13.15088767377986</c:v>
                </c:pt>
                <c:pt idx="448">
                  <c:v>14.783595380967117</c:v>
                </c:pt>
                <c:pt idx="449">
                  <c:v>15.600069632840356</c:v>
                </c:pt>
                <c:pt idx="450">
                  <c:v>13.96720139987288</c:v>
                </c:pt>
                <c:pt idx="451">
                  <c:v>15.600069632840356</c:v>
                </c:pt>
                <c:pt idx="452">
                  <c:v>17.233259012085373</c:v>
                </c:pt>
                <c:pt idx="453">
                  <c:v>17.233259012085373</c:v>
                </c:pt>
                <c:pt idx="454">
                  <c:v>17.233259012085373</c:v>
                </c:pt>
                <c:pt idx="455">
                  <c:v>15.600069632840356</c:v>
                </c:pt>
                <c:pt idx="456">
                  <c:v>15.600069632840356</c:v>
                </c:pt>
                <c:pt idx="457">
                  <c:v>17.233259012085373</c:v>
                </c:pt>
                <c:pt idx="458">
                  <c:v>18.866769663955058</c:v>
                </c:pt>
                <c:pt idx="459">
                  <c:v>17.233259012085373</c:v>
                </c:pt>
                <c:pt idx="460">
                  <c:v>16.416624171282304</c:v>
                </c:pt>
                <c:pt idx="461">
                  <c:v>17.233259012085373</c:v>
                </c:pt>
                <c:pt idx="462">
                  <c:v>17.233259012085373</c:v>
                </c:pt>
                <c:pt idx="463">
                  <c:v>18.866769663955058</c:v>
                </c:pt>
                <c:pt idx="464">
                  <c:v>17.233259012085373</c:v>
                </c:pt>
                <c:pt idx="465">
                  <c:v>16.416624171282304</c:v>
                </c:pt>
                <c:pt idx="466">
                  <c:v>17.233259012085373</c:v>
                </c:pt>
                <c:pt idx="467">
                  <c:v>18.866769663955058</c:v>
                </c:pt>
                <c:pt idx="468">
                  <c:v>17.233259012085373</c:v>
                </c:pt>
                <c:pt idx="469">
                  <c:v>17.233259012085373</c:v>
                </c:pt>
                <c:pt idx="470">
                  <c:v>17.233259012085373</c:v>
                </c:pt>
                <c:pt idx="471">
                  <c:v>17.233259012085373</c:v>
                </c:pt>
                <c:pt idx="472">
                  <c:v>18.049974171040933</c:v>
                </c:pt>
                <c:pt idx="473">
                  <c:v>17.233259012085373</c:v>
                </c:pt>
                <c:pt idx="474">
                  <c:v>16.416624171282304</c:v>
                </c:pt>
                <c:pt idx="475">
                  <c:v>17.233259012085373</c:v>
                </c:pt>
                <c:pt idx="476">
                  <c:v>16.416624171282304</c:v>
                </c:pt>
                <c:pt idx="477">
                  <c:v>18.866769663955058</c:v>
                </c:pt>
                <c:pt idx="478">
                  <c:v>16.416624171282304</c:v>
                </c:pt>
              </c:numCache>
            </c:numRef>
          </c:yVal>
          <c:smooth val="0"/>
        </c:ser>
        <c:axId val="8202554"/>
        <c:axId val="36547475"/>
      </c:scatterChart>
      <c:valAx>
        <c:axId val="8202554"/>
        <c:scaling>
          <c:orientation val="minMax"/>
          <c:max val="0.6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7475"/>
        <c:crosses val="autoZero"/>
        <c:crossBetween val="midCat"/>
        <c:dispUnits/>
      </c:valAx>
      <c:valAx>
        <c:axId val="36547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202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1342-1400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Data!$T$262:$T$372</c:f>
              <c:numCache>
                <c:ptCount val="111"/>
                <c:pt idx="20">
                  <c:v>35.288</c:v>
                </c:pt>
                <c:pt idx="21">
                  <c:v>46.159499999999994</c:v>
                </c:pt>
                <c:pt idx="22">
                  <c:v>50.05566666666666</c:v>
                </c:pt>
                <c:pt idx="23">
                  <c:v>62.68974999999999</c:v>
                </c:pt>
                <c:pt idx="24">
                  <c:v>78.8038</c:v>
                </c:pt>
                <c:pt idx="25">
                  <c:v>86.17033333333332</c:v>
                </c:pt>
                <c:pt idx="26">
                  <c:v>93.92583333333333</c:v>
                </c:pt>
                <c:pt idx="27">
                  <c:v>101.68133333333333</c:v>
                </c:pt>
                <c:pt idx="28">
                  <c:v>109.41199999999998</c:v>
                </c:pt>
                <c:pt idx="29">
                  <c:v>113.64249999999998</c:v>
                </c:pt>
                <c:pt idx="30">
                  <c:v>103.89800000000001</c:v>
                </c:pt>
                <c:pt idx="31">
                  <c:v>104.65350000000001</c:v>
                </c:pt>
                <c:pt idx="32">
                  <c:v>112.38416666666666</c:v>
                </c:pt>
                <c:pt idx="33">
                  <c:v>109.61483333333332</c:v>
                </c:pt>
                <c:pt idx="34">
                  <c:v>103.37033333333333</c:v>
                </c:pt>
                <c:pt idx="35">
                  <c:v>100.61349999999999</c:v>
                </c:pt>
                <c:pt idx="36">
                  <c:v>104.84416666666668</c:v>
                </c:pt>
                <c:pt idx="37">
                  <c:v>102.08716666666668</c:v>
                </c:pt>
                <c:pt idx="38">
                  <c:v>95.84249999999999</c:v>
                </c:pt>
                <c:pt idx="39">
                  <c:v>103.58549999999998</c:v>
                </c:pt>
                <c:pt idx="40">
                  <c:v>107.81616666666667</c:v>
                </c:pt>
                <c:pt idx="41">
                  <c:v>105.0715</c:v>
                </c:pt>
                <c:pt idx="42">
                  <c:v>112.82683333333334</c:v>
                </c:pt>
                <c:pt idx="43">
                  <c:v>110.05750000000002</c:v>
                </c:pt>
                <c:pt idx="44">
                  <c:v>110.78816666666667</c:v>
                </c:pt>
                <c:pt idx="45">
                  <c:v>111.5435</c:v>
                </c:pt>
                <c:pt idx="46">
                  <c:v>122.79899999999999</c:v>
                </c:pt>
                <c:pt idx="47">
                  <c:v>127.02966666666667</c:v>
                </c:pt>
                <c:pt idx="48">
                  <c:v>117.26033333333334</c:v>
                </c:pt>
                <c:pt idx="49">
                  <c:v>121.51583333333333</c:v>
                </c:pt>
                <c:pt idx="50">
                  <c:v>118.77133333333332</c:v>
                </c:pt>
                <c:pt idx="51">
                  <c:v>119.50200000000001</c:v>
                </c:pt>
                <c:pt idx="52">
                  <c:v>116.73266666666666</c:v>
                </c:pt>
                <c:pt idx="53">
                  <c:v>117.48816666666669</c:v>
                </c:pt>
                <c:pt idx="54">
                  <c:v>114.74366666666667</c:v>
                </c:pt>
                <c:pt idx="55">
                  <c:v>111.97433333333333</c:v>
                </c:pt>
                <c:pt idx="56">
                  <c:v>112.705</c:v>
                </c:pt>
                <c:pt idx="57">
                  <c:v>106.46050000000001</c:v>
                </c:pt>
                <c:pt idx="58">
                  <c:v>103.7035</c:v>
                </c:pt>
                <c:pt idx="59">
                  <c:v>104.43416666666667</c:v>
                </c:pt>
                <c:pt idx="60">
                  <c:v>112.17716666666668</c:v>
                </c:pt>
                <c:pt idx="61">
                  <c:v>119.9325</c:v>
                </c:pt>
                <c:pt idx="62">
                  <c:v>117.18783333333333</c:v>
                </c:pt>
                <c:pt idx="63">
                  <c:v>114.4185</c:v>
                </c:pt>
                <c:pt idx="64">
                  <c:v>118.67383333333333</c:v>
                </c:pt>
                <c:pt idx="65">
                  <c:v>122.92916666666667</c:v>
                </c:pt>
                <c:pt idx="66">
                  <c:v>123.65983333333332</c:v>
                </c:pt>
                <c:pt idx="67">
                  <c:v>113.89049999999999</c:v>
                </c:pt>
                <c:pt idx="68">
                  <c:v>121.63366666666667</c:v>
                </c:pt>
                <c:pt idx="69">
                  <c:v>122.38916666666667</c:v>
                </c:pt>
                <c:pt idx="70">
                  <c:v>112.61983333333335</c:v>
                </c:pt>
                <c:pt idx="71">
                  <c:v>99.3505</c:v>
                </c:pt>
                <c:pt idx="72">
                  <c:v>93.106</c:v>
                </c:pt>
                <c:pt idx="73">
                  <c:v>93.86149999999999</c:v>
                </c:pt>
                <c:pt idx="74">
                  <c:v>98.09216666666667</c:v>
                </c:pt>
                <c:pt idx="75">
                  <c:v>98.82283333333335</c:v>
                </c:pt>
                <c:pt idx="76">
                  <c:v>99.57833333333333</c:v>
                </c:pt>
                <c:pt idx="77">
                  <c:v>103.83383333333335</c:v>
                </c:pt>
                <c:pt idx="78">
                  <c:v>108.0645</c:v>
                </c:pt>
                <c:pt idx="79">
                  <c:v>112.29516666666667</c:v>
                </c:pt>
                <c:pt idx="80">
                  <c:v>102.55050000000001</c:v>
                </c:pt>
                <c:pt idx="81">
                  <c:v>103.30583333333333</c:v>
                </c:pt>
                <c:pt idx="82">
                  <c:v>104.03649999999999</c:v>
                </c:pt>
                <c:pt idx="83">
                  <c:v>101.26716666666665</c:v>
                </c:pt>
                <c:pt idx="84">
                  <c:v>98.5225</c:v>
                </c:pt>
                <c:pt idx="85">
                  <c:v>95.77783333333333</c:v>
                </c:pt>
                <c:pt idx="86">
                  <c:v>93.00849999999998</c:v>
                </c:pt>
                <c:pt idx="87">
                  <c:v>86.75150000000001</c:v>
                </c:pt>
                <c:pt idx="88">
                  <c:v>94.50683333333335</c:v>
                </c:pt>
                <c:pt idx="89">
                  <c:v>95.24983333333334</c:v>
                </c:pt>
                <c:pt idx="90">
                  <c:v>99.4805</c:v>
                </c:pt>
                <c:pt idx="91">
                  <c:v>107.22366666666666</c:v>
                </c:pt>
                <c:pt idx="92">
                  <c:v>125.47916666666667</c:v>
                </c:pt>
                <c:pt idx="93">
                  <c:v>136.7098333333333</c:v>
                </c:pt>
                <c:pt idx="94">
                  <c:v>137.4405</c:v>
                </c:pt>
                <c:pt idx="95">
                  <c:v>148.696</c:v>
                </c:pt>
                <c:pt idx="96">
                  <c:v>149.4515</c:v>
                </c:pt>
                <c:pt idx="97">
                  <c:v>174.68216666666663</c:v>
                </c:pt>
                <c:pt idx="98">
                  <c:v>164.91283333333334</c:v>
                </c:pt>
                <c:pt idx="99">
                  <c:v>183.16833333333332</c:v>
                </c:pt>
                <c:pt idx="100">
                  <c:v>190.9238333333333</c:v>
                </c:pt>
                <c:pt idx="101">
                  <c:v>212.6545</c:v>
                </c:pt>
                <c:pt idx="102">
                  <c:v>230.88516666666666</c:v>
                </c:pt>
                <c:pt idx="103">
                  <c:v>231.6405</c:v>
                </c:pt>
                <c:pt idx="104">
                  <c:v>267.3958333333333</c:v>
                </c:pt>
                <c:pt idx="105">
                  <c:v>285.6265</c:v>
                </c:pt>
                <c:pt idx="106">
                  <c:v>296.85716666666667</c:v>
                </c:pt>
                <c:pt idx="107">
                  <c:v>304.6125</c:v>
                </c:pt>
                <c:pt idx="108">
                  <c:v>333.36783333333335</c:v>
                </c:pt>
                <c:pt idx="109">
                  <c:v>330.5985</c:v>
                </c:pt>
                <c:pt idx="110">
                  <c:v>348.82916666666665</c:v>
                </c:pt>
              </c:numCache>
            </c:numRef>
          </c:xVal>
          <c:yVal>
            <c:numRef>
              <c:f>Data!$V$262:$V$372</c:f>
              <c:numCache>
                <c:ptCount val="111"/>
                <c:pt idx="0">
                  <c:v>1718.8755724803268</c:v>
                </c:pt>
                <c:pt idx="1">
                  <c:v>1718.8755724803268</c:v>
                </c:pt>
                <c:pt idx="2">
                  <c:v>1713.8650423264971</c:v>
                </c:pt>
                <c:pt idx="3">
                  <c:v>1711.861676485175</c:v>
                </c:pt>
                <c:pt idx="4">
                  <c:v>1717.8732245556384</c:v>
                </c:pt>
                <c:pt idx="5">
                  <c:v>1716.870997607104</c:v>
                </c:pt>
                <c:pt idx="6">
                  <c:v>1712.8632989907019</c:v>
                </c:pt>
                <c:pt idx="7">
                  <c:v>1710.8601747807702</c:v>
                </c:pt>
                <c:pt idx="8">
                  <c:v>1712.8632989907019</c:v>
                </c:pt>
                <c:pt idx="9">
                  <c:v>1713.8650423264971</c:v>
                </c:pt>
                <c:pt idx="10">
                  <c:v>1711.861676485175</c:v>
                </c:pt>
                <c:pt idx="11">
                  <c:v>1708.8575336588024</c:v>
                </c:pt>
                <c:pt idx="12">
                  <c:v>1705.8544772562323</c:v>
                </c:pt>
                <c:pt idx="13">
                  <c:v>1703.8530428353602</c:v>
                </c:pt>
                <c:pt idx="14">
                  <c:v>1729.909392439421</c:v>
                </c:pt>
                <c:pt idx="15">
                  <c:v>1698.8515662208733</c:v>
                </c:pt>
                <c:pt idx="16">
                  <c:v>1703.8530428353602</c:v>
                </c:pt>
                <c:pt idx="17">
                  <c:v>1706.8553753918386</c:v>
                </c:pt>
                <c:pt idx="18">
                  <c:v>1708.8575336588024</c:v>
                </c:pt>
                <c:pt idx="19">
                  <c:v>1703.8530428353602</c:v>
                </c:pt>
                <c:pt idx="20">
                  <c:v>1704.8536997470987</c:v>
                </c:pt>
                <c:pt idx="21">
                  <c:v>1703.8530428353602</c:v>
                </c:pt>
                <c:pt idx="22">
                  <c:v>1701.8520906878475</c:v>
                </c:pt>
                <c:pt idx="23">
                  <c:v>1692.85376793051</c:v>
                </c:pt>
                <c:pt idx="24">
                  <c:v>1675.8834941485106</c:v>
                </c:pt>
                <c:pt idx="25">
                  <c:v>1658.947830750351</c:v>
                </c:pt>
                <c:pt idx="26">
                  <c:v>1650.9900425304131</c:v>
                </c:pt>
                <c:pt idx="27">
                  <c:v>1640.060520750159</c:v>
                </c:pt>
                <c:pt idx="28">
                  <c:v>1625.1797724181574</c:v>
                </c:pt>
                <c:pt idx="29">
                  <c:v>1617.254263468159</c:v>
                </c:pt>
                <c:pt idx="30">
                  <c:v>1598.461440716953</c:v>
                </c:pt>
                <c:pt idx="31">
                  <c:v>1573.7986623503134</c:v>
                </c:pt>
                <c:pt idx="32">
                  <c:v>1561.9864962447523</c:v>
                </c:pt>
                <c:pt idx="33">
                  <c:v>1543.3181956450571</c:v>
                </c:pt>
                <c:pt idx="34">
                  <c:v>1526.650479638295</c:v>
                </c:pt>
                <c:pt idx="35">
                  <c:v>1510.9937201152889</c:v>
                </c:pt>
                <c:pt idx="36">
                  <c:v>1495.366425224177</c:v>
                </c:pt>
                <c:pt idx="37">
                  <c:v>1477.8208001150233</c:v>
                </c:pt>
                <c:pt idx="38">
                  <c:v>1466.1442788022941</c:v>
                </c:pt>
                <c:pt idx="39">
                  <c:v>1447.6899667368348</c:v>
                </c:pt>
                <c:pt idx="40">
                  <c:v>1434.1182477214174</c:v>
                </c:pt>
                <c:pt idx="41">
                  <c:v>1421.5357675663654</c:v>
                </c:pt>
                <c:pt idx="42">
                  <c:v>1399.32105451477</c:v>
                </c:pt>
                <c:pt idx="43">
                  <c:v>1387.754318290099</c:v>
                </c:pt>
                <c:pt idx="44">
                  <c:v>1372.3570231204976</c:v>
                </c:pt>
                <c:pt idx="45">
                  <c:v>1356.028618886015</c:v>
                </c:pt>
                <c:pt idx="46">
                  <c:v>1339.7322588709076</c:v>
                </c:pt>
                <c:pt idx="47">
                  <c:v>1321.5564465261673</c:v>
                </c:pt>
                <c:pt idx="48">
                  <c:v>1305.3275313963595</c:v>
                </c:pt>
                <c:pt idx="49">
                  <c:v>1286.2752083155892</c:v>
                </c:pt>
                <c:pt idx="50">
                  <c:v>1270.115032266503</c:v>
                </c:pt>
                <c:pt idx="51">
                  <c:v>1253.9862441826522</c:v>
                </c:pt>
                <c:pt idx="52">
                  <c:v>1234.1056009510412</c:v>
                </c:pt>
                <c:pt idx="53">
                  <c:v>1219.9342259227965</c:v>
                </c:pt>
                <c:pt idx="54">
                  <c:v>1202.0184662828792</c:v>
                </c:pt>
                <c:pt idx="55">
                  <c:v>1178.503834915878</c:v>
                </c:pt>
                <c:pt idx="56">
                  <c:v>1161.6144364726024</c:v>
                </c:pt>
                <c:pt idx="57">
                  <c:v>1141.0183796701604</c:v>
                </c:pt>
                <c:pt idx="58">
                  <c:v>1119.540618857221</c:v>
                </c:pt>
                <c:pt idx="59">
                  <c:v>1103.7013800213435</c:v>
                </c:pt>
                <c:pt idx="60">
                  <c:v>1089.750626829115</c:v>
                </c:pt>
                <c:pt idx="61">
                  <c:v>1073.9680547659414</c:v>
                </c:pt>
                <c:pt idx="62">
                  <c:v>1050.812746214679</c:v>
                </c:pt>
                <c:pt idx="63">
                  <c:v>1022.1895464137377</c:v>
                </c:pt>
                <c:pt idx="64">
                  <c:v>1008.3749510266423</c:v>
                </c:pt>
                <c:pt idx="65">
                  <c:v>992.746142280995</c:v>
                </c:pt>
                <c:pt idx="66">
                  <c:v>962.491579939682</c:v>
                </c:pt>
                <c:pt idx="67">
                  <c:v>945.1221591664992</c:v>
                </c:pt>
                <c:pt idx="68">
                  <c:v>930.5234056039868</c:v>
                </c:pt>
                <c:pt idx="69">
                  <c:v>908.6732852316501</c:v>
                </c:pt>
                <c:pt idx="70">
                  <c:v>892.3233428794325</c:v>
                </c:pt>
                <c:pt idx="71">
                  <c:v>886.8805080514062</c:v>
                </c:pt>
                <c:pt idx="72">
                  <c:v>866.0492944706461</c:v>
                </c:pt>
                <c:pt idx="73">
                  <c:v>847.0750216145063</c:v>
                </c:pt>
                <c:pt idx="74">
                  <c:v>836.2520140582747</c:v>
                </c:pt>
                <c:pt idx="75">
                  <c:v>818.2449564284049</c:v>
                </c:pt>
                <c:pt idx="76">
                  <c:v>792.2038872590485</c:v>
                </c:pt>
                <c:pt idx="77">
                  <c:v>775.1866698418069</c:v>
                </c:pt>
                <c:pt idx="78">
                  <c:v>757.3114043621882</c:v>
                </c:pt>
                <c:pt idx="79">
                  <c:v>736.8023059845656</c:v>
                </c:pt>
                <c:pt idx="80">
                  <c:v>723.4540449974814</c:v>
                </c:pt>
                <c:pt idx="81">
                  <c:v>703.0282947323483</c:v>
                </c:pt>
                <c:pt idx="82">
                  <c:v>667.6244833887338</c:v>
                </c:pt>
                <c:pt idx="83">
                  <c:v>652.62345138038</c:v>
                </c:pt>
                <c:pt idx="84">
                  <c:v>635.8895987569093</c:v>
                </c:pt>
                <c:pt idx="85">
                  <c:v>614.8001871115258</c:v>
                </c:pt>
                <c:pt idx="86">
                  <c:v>597.266499490791</c:v>
                </c:pt>
                <c:pt idx="87">
                  <c:v>564.0541457615024</c:v>
                </c:pt>
                <c:pt idx="88">
                  <c:v>535.3192148413713</c:v>
                </c:pt>
                <c:pt idx="89">
                  <c:v>520.5550867744747</c:v>
                </c:pt>
                <c:pt idx="90">
                  <c:v>491.97002800694986</c:v>
                </c:pt>
                <c:pt idx="91">
                  <c:v>479.8726981662778</c:v>
                </c:pt>
                <c:pt idx="92">
                  <c:v>457.4528781431252</c:v>
                </c:pt>
                <c:pt idx="93">
                  <c:v>439.3886478037757</c:v>
                </c:pt>
                <c:pt idx="94">
                  <c:v>414.50723333275243</c:v>
                </c:pt>
                <c:pt idx="95">
                  <c:v>409.36864939897487</c:v>
                </c:pt>
                <c:pt idx="96">
                  <c:v>395.6812844012313</c:v>
                </c:pt>
                <c:pt idx="97">
                  <c:v>375.19244570125386</c:v>
                </c:pt>
                <c:pt idx="98">
                  <c:v>366.6703273711695</c:v>
                </c:pt>
                <c:pt idx="99">
                  <c:v>345.40321701184223</c:v>
                </c:pt>
                <c:pt idx="100">
                  <c:v>329.2765623733243</c:v>
                </c:pt>
                <c:pt idx="101">
                  <c:v>306.4134788391448</c:v>
                </c:pt>
                <c:pt idx="102">
                  <c:v>270.13135954357915</c:v>
                </c:pt>
                <c:pt idx="103">
                  <c:v>255.83087752841925</c:v>
                </c:pt>
                <c:pt idx="104">
                  <c:v>220.60549821165182</c:v>
                </c:pt>
                <c:pt idx="105">
                  <c:v>203.8838828713029</c:v>
                </c:pt>
                <c:pt idx="106">
                  <c:v>176.36662163356803</c:v>
                </c:pt>
                <c:pt idx="107">
                  <c:v>135.67514391581523</c:v>
                </c:pt>
                <c:pt idx="108">
                  <c:v>96.00651096831169</c:v>
                </c:pt>
                <c:pt idx="109">
                  <c:v>61.451228999946906</c:v>
                </c:pt>
                <c:pt idx="110">
                  <c:v>56.526477621837245</c:v>
                </c:pt>
              </c:numCache>
            </c:numRef>
          </c:yVal>
          <c:smooth val="0"/>
        </c:ser>
        <c:axId val="24629976"/>
        <c:axId val="43180665"/>
      </c:scatterChart>
      <c:valAx>
        <c:axId val="24629976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80665"/>
        <c:crosses val="autoZero"/>
        <c:crossBetween val="midCat"/>
        <c:dispUnits/>
      </c:valAx>
      <c:valAx>
        <c:axId val="4318066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29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RF-01B 06/24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Data!$D$9:$D$487</c:f>
              <c:strCache>
                <c:ptCount val="479"/>
                <c:pt idx="0">
                  <c:v>0.541979194</c:v>
                </c:pt>
                <c:pt idx="1">
                  <c:v>0.542013884</c:v>
                </c:pt>
                <c:pt idx="2">
                  <c:v>0.542129636</c:v>
                </c:pt>
                <c:pt idx="3">
                  <c:v>0.542245388</c:v>
                </c:pt>
                <c:pt idx="4">
                  <c:v>0.54236114</c:v>
                </c:pt>
                <c:pt idx="5">
                  <c:v>0.542476833</c:v>
                </c:pt>
                <c:pt idx="6">
                  <c:v>0.542592585</c:v>
                </c:pt>
                <c:pt idx="7">
                  <c:v>0.542708337</c:v>
                </c:pt>
                <c:pt idx="8">
                  <c:v>0.54282409</c:v>
                </c:pt>
                <c:pt idx="9">
                  <c:v>0.542939842</c:v>
                </c:pt>
                <c:pt idx="10">
                  <c:v>0.543055534</c:v>
                </c:pt>
                <c:pt idx="11">
                  <c:v>0.543171287</c:v>
                </c:pt>
                <c:pt idx="12">
                  <c:v>0.543287039</c:v>
                </c:pt>
                <c:pt idx="13">
                  <c:v>0.543402791</c:v>
                </c:pt>
                <c:pt idx="14">
                  <c:v>0.543518543</c:v>
                </c:pt>
                <c:pt idx="15">
                  <c:v>0.543634236</c:v>
                </c:pt>
                <c:pt idx="16">
                  <c:v>0.543749988</c:v>
                </c:pt>
                <c:pt idx="17">
                  <c:v>0.54386574</c:v>
                </c:pt>
                <c:pt idx="18">
                  <c:v>0.543981493</c:v>
                </c:pt>
                <c:pt idx="19">
                  <c:v>0.544097245</c:v>
                </c:pt>
                <c:pt idx="20">
                  <c:v>0.544212937</c:v>
                </c:pt>
                <c:pt idx="21">
                  <c:v>0.54432869</c:v>
                </c:pt>
                <c:pt idx="22">
                  <c:v>0.544444442</c:v>
                </c:pt>
                <c:pt idx="23">
                  <c:v>0.544560194</c:v>
                </c:pt>
                <c:pt idx="24">
                  <c:v>0.544675946</c:v>
                </c:pt>
                <c:pt idx="25">
                  <c:v>0.544791639</c:v>
                </c:pt>
                <c:pt idx="26">
                  <c:v>0.544907391</c:v>
                </c:pt>
                <c:pt idx="27">
                  <c:v>0.545023143</c:v>
                </c:pt>
                <c:pt idx="28">
                  <c:v>0.545138896</c:v>
                </c:pt>
                <c:pt idx="29">
                  <c:v>0.545254648</c:v>
                </c:pt>
                <c:pt idx="30">
                  <c:v>0.5453704</c:v>
                </c:pt>
                <c:pt idx="31">
                  <c:v>0.545486093</c:v>
                </c:pt>
                <c:pt idx="32">
                  <c:v>0.545601845</c:v>
                </c:pt>
                <c:pt idx="33">
                  <c:v>0.545717597</c:v>
                </c:pt>
                <c:pt idx="34">
                  <c:v>0.545833349</c:v>
                </c:pt>
                <c:pt idx="35">
                  <c:v>0.545949101</c:v>
                </c:pt>
                <c:pt idx="36">
                  <c:v>0.546064794</c:v>
                </c:pt>
                <c:pt idx="37">
                  <c:v>0.546180546</c:v>
                </c:pt>
                <c:pt idx="38">
                  <c:v>0.546296299</c:v>
                </c:pt>
                <c:pt idx="39">
                  <c:v>0.546412051</c:v>
                </c:pt>
                <c:pt idx="40">
                  <c:v>0.546527803</c:v>
                </c:pt>
                <c:pt idx="41">
                  <c:v>0.546643496</c:v>
                </c:pt>
                <c:pt idx="42">
                  <c:v>0.546759248</c:v>
                </c:pt>
                <c:pt idx="43">
                  <c:v>0.546875</c:v>
                </c:pt>
                <c:pt idx="44">
                  <c:v>0.546990752</c:v>
                </c:pt>
                <c:pt idx="45">
                  <c:v>0.547106504</c:v>
                </c:pt>
                <c:pt idx="46">
                  <c:v>0.547222197</c:v>
                </c:pt>
                <c:pt idx="47">
                  <c:v>0.547337949</c:v>
                </c:pt>
                <c:pt idx="48">
                  <c:v>0.547453701</c:v>
                </c:pt>
                <c:pt idx="49">
                  <c:v>0.547569454</c:v>
                </c:pt>
                <c:pt idx="50">
                  <c:v>0.547685206</c:v>
                </c:pt>
                <c:pt idx="51">
                  <c:v>0.547800899</c:v>
                </c:pt>
                <c:pt idx="52">
                  <c:v>0.547916651</c:v>
                </c:pt>
                <c:pt idx="53">
                  <c:v>0.548032403</c:v>
                </c:pt>
                <c:pt idx="54">
                  <c:v>0.548148155</c:v>
                </c:pt>
                <c:pt idx="55">
                  <c:v>0.548263907</c:v>
                </c:pt>
                <c:pt idx="56">
                  <c:v>0.5483796</c:v>
                </c:pt>
                <c:pt idx="57">
                  <c:v>0.548495352</c:v>
                </c:pt>
                <c:pt idx="58">
                  <c:v>0.548611104</c:v>
                </c:pt>
                <c:pt idx="59">
                  <c:v>0.548726857</c:v>
                </c:pt>
                <c:pt idx="60">
                  <c:v>0.548842609</c:v>
                </c:pt>
                <c:pt idx="61">
                  <c:v>0.548958361</c:v>
                </c:pt>
                <c:pt idx="62">
                  <c:v>0.549074054</c:v>
                </c:pt>
                <c:pt idx="63">
                  <c:v>0.549189806</c:v>
                </c:pt>
                <c:pt idx="64">
                  <c:v>0.549305558</c:v>
                </c:pt>
                <c:pt idx="65">
                  <c:v>0.54942131</c:v>
                </c:pt>
                <c:pt idx="66">
                  <c:v>0.549537063</c:v>
                </c:pt>
                <c:pt idx="67">
                  <c:v>0.549652755</c:v>
                </c:pt>
                <c:pt idx="68">
                  <c:v>0.549768507</c:v>
                </c:pt>
                <c:pt idx="69">
                  <c:v>0.54988426</c:v>
                </c:pt>
                <c:pt idx="70">
                  <c:v>0.550000012</c:v>
                </c:pt>
                <c:pt idx="71">
                  <c:v>0.550115764</c:v>
                </c:pt>
                <c:pt idx="72">
                  <c:v>0.550231457</c:v>
                </c:pt>
                <c:pt idx="73">
                  <c:v>0.550347209</c:v>
                </c:pt>
                <c:pt idx="74">
                  <c:v>0.550462961</c:v>
                </c:pt>
                <c:pt idx="75">
                  <c:v>0.550578713</c:v>
                </c:pt>
                <c:pt idx="76">
                  <c:v>0.550694466</c:v>
                </c:pt>
                <c:pt idx="77">
                  <c:v>0.550810158</c:v>
                </c:pt>
                <c:pt idx="78">
                  <c:v>0.55092591</c:v>
                </c:pt>
                <c:pt idx="79">
                  <c:v>0.551041663</c:v>
                </c:pt>
                <c:pt idx="80">
                  <c:v>0.551157415</c:v>
                </c:pt>
                <c:pt idx="81">
                  <c:v>0.551273167</c:v>
                </c:pt>
                <c:pt idx="82">
                  <c:v>0.55138886</c:v>
                </c:pt>
                <c:pt idx="83">
                  <c:v>0.551504612</c:v>
                </c:pt>
                <c:pt idx="84">
                  <c:v>0.551620364</c:v>
                </c:pt>
                <c:pt idx="85">
                  <c:v>0.551736116</c:v>
                </c:pt>
                <c:pt idx="86">
                  <c:v>0.551851869</c:v>
                </c:pt>
                <c:pt idx="87">
                  <c:v>0.551967621</c:v>
                </c:pt>
                <c:pt idx="88">
                  <c:v>0.552083313</c:v>
                </c:pt>
                <c:pt idx="89">
                  <c:v>0.552199066</c:v>
                </c:pt>
                <c:pt idx="90">
                  <c:v>0.552314818</c:v>
                </c:pt>
                <c:pt idx="91">
                  <c:v>0.55243057</c:v>
                </c:pt>
                <c:pt idx="92">
                  <c:v>0.552546322</c:v>
                </c:pt>
                <c:pt idx="93">
                  <c:v>0.552662015</c:v>
                </c:pt>
                <c:pt idx="94">
                  <c:v>0.552777767</c:v>
                </c:pt>
                <c:pt idx="95">
                  <c:v>0.552893519</c:v>
                </c:pt>
                <c:pt idx="96">
                  <c:v>0.553009272</c:v>
                </c:pt>
                <c:pt idx="97">
                  <c:v>0.553125024</c:v>
                </c:pt>
                <c:pt idx="98">
                  <c:v>0.553240716</c:v>
                </c:pt>
                <c:pt idx="99">
                  <c:v>0.553356469</c:v>
                </c:pt>
                <c:pt idx="100">
                  <c:v>0.553472221</c:v>
                </c:pt>
                <c:pt idx="101">
                  <c:v>0.553587973</c:v>
                </c:pt>
                <c:pt idx="102">
                  <c:v>0.553703725</c:v>
                </c:pt>
                <c:pt idx="103">
                  <c:v>0.553819418</c:v>
                </c:pt>
                <c:pt idx="104">
                  <c:v>0.55393517</c:v>
                </c:pt>
                <c:pt idx="105">
                  <c:v>0.554050922</c:v>
                </c:pt>
                <c:pt idx="106">
                  <c:v>0.554166675</c:v>
                </c:pt>
                <c:pt idx="107">
                  <c:v>0.554282427</c:v>
                </c:pt>
                <c:pt idx="108">
                  <c:v>0.554398119</c:v>
                </c:pt>
                <c:pt idx="109">
                  <c:v>0.554513872</c:v>
                </c:pt>
                <c:pt idx="110">
                  <c:v>0.554629624</c:v>
                </c:pt>
                <c:pt idx="111">
                  <c:v>0.554745376</c:v>
                </c:pt>
                <c:pt idx="112">
                  <c:v>0.554861128</c:v>
                </c:pt>
                <c:pt idx="113">
                  <c:v>0.554976881</c:v>
                </c:pt>
                <c:pt idx="114">
                  <c:v>0.555092573</c:v>
                </c:pt>
                <c:pt idx="115">
                  <c:v>0.555208325</c:v>
                </c:pt>
                <c:pt idx="116">
                  <c:v>0.555324078</c:v>
                </c:pt>
                <c:pt idx="117">
                  <c:v>0.55543983</c:v>
                </c:pt>
                <c:pt idx="118">
                  <c:v>0.555555582</c:v>
                </c:pt>
                <c:pt idx="119">
                  <c:v>0.555671275</c:v>
                </c:pt>
                <c:pt idx="120">
                  <c:v>0.555787027</c:v>
                </c:pt>
                <c:pt idx="121">
                  <c:v>0.555902779</c:v>
                </c:pt>
                <c:pt idx="122">
                  <c:v>0.556018531</c:v>
                </c:pt>
                <c:pt idx="123">
                  <c:v>0.556134284</c:v>
                </c:pt>
                <c:pt idx="124">
                  <c:v>0.556249976</c:v>
                </c:pt>
                <c:pt idx="125">
                  <c:v>0.556365728</c:v>
                </c:pt>
                <c:pt idx="126">
                  <c:v>0.556481481</c:v>
                </c:pt>
                <c:pt idx="127">
                  <c:v>0.556597233</c:v>
                </c:pt>
                <c:pt idx="128">
                  <c:v>0.556712985</c:v>
                </c:pt>
                <c:pt idx="129">
                  <c:v>0.556828678</c:v>
                </c:pt>
                <c:pt idx="130">
                  <c:v>0.55694443</c:v>
                </c:pt>
                <c:pt idx="131">
                  <c:v>0.557060182</c:v>
                </c:pt>
                <c:pt idx="132">
                  <c:v>0.557175934</c:v>
                </c:pt>
                <c:pt idx="133">
                  <c:v>0.557291687</c:v>
                </c:pt>
                <c:pt idx="134">
                  <c:v>0.5574074074074075</c:v>
                </c:pt>
                <c:pt idx="135">
                  <c:v>0.557523131</c:v>
                </c:pt>
                <c:pt idx="136">
                  <c:v>0.557638884</c:v>
                </c:pt>
                <c:pt idx="137">
                  <c:v>0.557754636</c:v>
                </c:pt>
                <c:pt idx="138">
                  <c:v>0.557870388</c:v>
                </c:pt>
                <c:pt idx="139">
                  <c:v>0.55798614</c:v>
                </c:pt>
                <c:pt idx="140">
                  <c:v>0.558101833</c:v>
                </c:pt>
                <c:pt idx="141">
                  <c:v>0.558217585</c:v>
                </c:pt>
                <c:pt idx="142">
                  <c:v>0.558333337</c:v>
                </c:pt>
                <c:pt idx="143">
                  <c:v>0.55844909</c:v>
                </c:pt>
                <c:pt idx="144">
                  <c:v>0.558564842</c:v>
                </c:pt>
                <c:pt idx="145">
                  <c:v>0.558680534</c:v>
                </c:pt>
                <c:pt idx="146">
                  <c:v>0.558796287</c:v>
                </c:pt>
                <c:pt idx="147">
                  <c:v>0.558912039</c:v>
                </c:pt>
                <c:pt idx="148">
                  <c:v>0.559027791</c:v>
                </c:pt>
                <c:pt idx="149">
                  <c:v>0.559143543</c:v>
                </c:pt>
                <c:pt idx="150">
                  <c:v>0.559259236</c:v>
                </c:pt>
                <c:pt idx="151">
                  <c:v>0.559374988</c:v>
                </c:pt>
                <c:pt idx="152">
                  <c:v>0.55949074</c:v>
                </c:pt>
                <c:pt idx="153">
                  <c:v>0.559606493</c:v>
                </c:pt>
                <c:pt idx="154">
                  <c:v>0.559722245</c:v>
                </c:pt>
                <c:pt idx="155">
                  <c:v>0.559837937</c:v>
                </c:pt>
                <c:pt idx="156">
                  <c:v>0.55995369</c:v>
                </c:pt>
                <c:pt idx="157">
                  <c:v>0.560069442</c:v>
                </c:pt>
                <c:pt idx="158">
                  <c:v>0.560185194</c:v>
                </c:pt>
                <c:pt idx="159">
                  <c:v>0.560300946</c:v>
                </c:pt>
                <c:pt idx="160">
                  <c:v>0.560416639</c:v>
                </c:pt>
                <c:pt idx="161">
                  <c:v>0.560532391</c:v>
                </c:pt>
                <c:pt idx="162">
                  <c:v>0.560648143</c:v>
                </c:pt>
                <c:pt idx="163">
                  <c:v>0.560763896</c:v>
                </c:pt>
                <c:pt idx="164">
                  <c:v>0.560879648</c:v>
                </c:pt>
                <c:pt idx="165">
                  <c:v>0.5609954</c:v>
                </c:pt>
                <c:pt idx="166">
                  <c:v>0.561111093</c:v>
                </c:pt>
                <c:pt idx="167">
                  <c:v>0.561226845</c:v>
                </c:pt>
                <c:pt idx="168">
                  <c:v>0.561342597</c:v>
                </c:pt>
                <c:pt idx="169">
                  <c:v>0.561458349</c:v>
                </c:pt>
                <c:pt idx="170">
                  <c:v>0.561574101</c:v>
                </c:pt>
                <c:pt idx="171">
                  <c:v>0.561689794</c:v>
                </c:pt>
                <c:pt idx="172">
                  <c:v>0.561805546</c:v>
                </c:pt>
                <c:pt idx="173">
                  <c:v>0.561921299</c:v>
                </c:pt>
                <c:pt idx="174">
                  <c:v>0.562037051</c:v>
                </c:pt>
                <c:pt idx="175">
                  <c:v>0.562152803</c:v>
                </c:pt>
                <c:pt idx="176">
                  <c:v>0.562268496</c:v>
                </c:pt>
                <c:pt idx="177">
                  <c:v>0.562384248</c:v>
                </c:pt>
                <c:pt idx="178">
                  <c:v>0.5625</c:v>
                </c:pt>
                <c:pt idx="179">
                  <c:v>0.562615752</c:v>
                </c:pt>
                <c:pt idx="180">
                  <c:v>0.562731504</c:v>
                </c:pt>
                <c:pt idx="181">
                  <c:v>0.562847197</c:v>
                </c:pt>
                <c:pt idx="182">
                  <c:v>0.562962949</c:v>
                </c:pt>
                <c:pt idx="183">
                  <c:v>0.563078701</c:v>
                </c:pt>
                <c:pt idx="184">
                  <c:v>0.563194454</c:v>
                </c:pt>
                <c:pt idx="185">
                  <c:v>0.563310206</c:v>
                </c:pt>
                <c:pt idx="186">
                  <c:v>0.563425899</c:v>
                </c:pt>
                <c:pt idx="187">
                  <c:v>0.563541651</c:v>
                </c:pt>
                <c:pt idx="188">
                  <c:v>0.563657403</c:v>
                </c:pt>
                <c:pt idx="189">
                  <c:v>0.563773155</c:v>
                </c:pt>
                <c:pt idx="190">
                  <c:v>0.563888907</c:v>
                </c:pt>
                <c:pt idx="191">
                  <c:v>0.5640046</c:v>
                </c:pt>
                <c:pt idx="192">
                  <c:v>0.564120352</c:v>
                </c:pt>
                <c:pt idx="193">
                  <c:v>0.564236104</c:v>
                </c:pt>
                <c:pt idx="194">
                  <c:v>0.564351857</c:v>
                </c:pt>
                <c:pt idx="195">
                  <c:v>0.564467609</c:v>
                </c:pt>
                <c:pt idx="196">
                  <c:v>0.564583361</c:v>
                </c:pt>
                <c:pt idx="197">
                  <c:v>0.564699054</c:v>
                </c:pt>
                <c:pt idx="198">
                  <c:v>0.564814806</c:v>
                </c:pt>
                <c:pt idx="199">
                  <c:v>0.564930558</c:v>
                </c:pt>
                <c:pt idx="200">
                  <c:v>0.56504631</c:v>
                </c:pt>
                <c:pt idx="201">
                  <c:v>0.565162063</c:v>
                </c:pt>
                <c:pt idx="202">
                  <c:v>0.565277755</c:v>
                </c:pt>
                <c:pt idx="203">
                  <c:v>0.565393507</c:v>
                </c:pt>
                <c:pt idx="204">
                  <c:v>0.56550926</c:v>
                </c:pt>
                <c:pt idx="205">
                  <c:v>0.565625012</c:v>
                </c:pt>
                <c:pt idx="206">
                  <c:v>0.565740764</c:v>
                </c:pt>
                <c:pt idx="207">
                  <c:v>0.565856457</c:v>
                </c:pt>
                <c:pt idx="208">
                  <c:v>0.565972209</c:v>
                </c:pt>
                <c:pt idx="209">
                  <c:v>0.566087961</c:v>
                </c:pt>
                <c:pt idx="210">
                  <c:v>0.566203713</c:v>
                </c:pt>
                <c:pt idx="211">
                  <c:v>0.566319466</c:v>
                </c:pt>
                <c:pt idx="212">
                  <c:v>0.566435158</c:v>
                </c:pt>
                <c:pt idx="213">
                  <c:v>0.56655091</c:v>
                </c:pt>
                <c:pt idx="214">
                  <c:v>0.566666663</c:v>
                </c:pt>
                <c:pt idx="215">
                  <c:v>0.566782415</c:v>
                </c:pt>
                <c:pt idx="216">
                  <c:v>0.566898167</c:v>
                </c:pt>
                <c:pt idx="217">
                  <c:v>0.56701386</c:v>
                </c:pt>
                <c:pt idx="218">
                  <c:v>0.567129612</c:v>
                </c:pt>
                <c:pt idx="219">
                  <c:v>0.567245364</c:v>
                </c:pt>
                <c:pt idx="220">
                  <c:v>0.567361116</c:v>
                </c:pt>
                <c:pt idx="221">
                  <c:v>0.567476869</c:v>
                </c:pt>
                <c:pt idx="222">
                  <c:v>0.567592621</c:v>
                </c:pt>
                <c:pt idx="223">
                  <c:v>0.567708313</c:v>
                </c:pt>
                <c:pt idx="224">
                  <c:v>0.567824066</c:v>
                </c:pt>
                <c:pt idx="225">
                  <c:v>0.567939818</c:v>
                </c:pt>
                <c:pt idx="226">
                  <c:v>0.56805557</c:v>
                </c:pt>
                <c:pt idx="227">
                  <c:v>0.568171322</c:v>
                </c:pt>
                <c:pt idx="228">
                  <c:v>0.568287015</c:v>
                </c:pt>
                <c:pt idx="229">
                  <c:v>0.568402767</c:v>
                </c:pt>
                <c:pt idx="230">
                  <c:v>0.568518519</c:v>
                </c:pt>
                <c:pt idx="231">
                  <c:v>0.568634272</c:v>
                </c:pt>
                <c:pt idx="232">
                  <c:v>0.568750024</c:v>
                </c:pt>
                <c:pt idx="233">
                  <c:v>0.568865716</c:v>
                </c:pt>
                <c:pt idx="234">
                  <c:v>0.568981469</c:v>
                </c:pt>
                <c:pt idx="235">
                  <c:v>0.569097221</c:v>
                </c:pt>
                <c:pt idx="236">
                  <c:v>0.569212973</c:v>
                </c:pt>
                <c:pt idx="237">
                  <c:v>0.569328725</c:v>
                </c:pt>
                <c:pt idx="238">
                  <c:v>0.569444418</c:v>
                </c:pt>
                <c:pt idx="239">
                  <c:v>0.56956017</c:v>
                </c:pt>
                <c:pt idx="240">
                  <c:v>0.569675922</c:v>
                </c:pt>
                <c:pt idx="241">
                  <c:v>0.569791675</c:v>
                </c:pt>
                <c:pt idx="242">
                  <c:v>0.569907427</c:v>
                </c:pt>
                <c:pt idx="243">
                  <c:v>0.570023119</c:v>
                </c:pt>
                <c:pt idx="244">
                  <c:v>0.570138872</c:v>
                </c:pt>
                <c:pt idx="245">
                  <c:v>0.570254624</c:v>
                </c:pt>
                <c:pt idx="246">
                  <c:v>0.570370376</c:v>
                </c:pt>
                <c:pt idx="247">
                  <c:v>0.570486128</c:v>
                </c:pt>
                <c:pt idx="248">
                  <c:v>0.570601881</c:v>
                </c:pt>
                <c:pt idx="249">
                  <c:v>0.570717573</c:v>
                </c:pt>
                <c:pt idx="250">
                  <c:v>0.570833325</c:v>
                </c:pt>
                <c:pt idx="251">
                  <c:v>0.570949078</c:v>
                </c:pt>
                <c:pt idx="252">
                  <c:v>0.57106483</c:v>
                </c:pt>
                <c:pt idx="253">
                  <c:v>0.571180582</c:v>
                </c:pt>
                <c:pt idx="254">
                  <c:v>0.571296275</c:v>
                </c:pt>
                <c:pt idx="255">
                  <c:v>0.571412027</c:v>
                </c:pt>
                <c:pt idx="256">
                  <c:v>0.571527779</c:v>
                </c:pt>
                <c:pt idx="257">
                  <c:v>0.571643531</c:v>
                </c:pt>
                <c:pt idx="258">
                  <c:v>0.571759284</c:v>
                </c:pt>
                <c:pt idx="259">
                  <c:v>0.571874976</c:v>
                </c:pt>
                <c:pt idx="260">
                  <c:v>0.571990728</c:v>
                </c:pt>
                <c:pt idx="261">
                  <c:v>0.572106481</c:v>
                </c:pt>
                <c:pt idx="262">
                  <c:v>0.572222233</c:v>
                </c:pt>
                <c:pt idx="263">
                  <c:v>0.572337985</c:v>
                </c:pt>
                <c:pt idx="264">
                  <c:v>0.572453678</c:v>
                </c:pt>
                <c:pt idx="265">
                  <c:v>0.57256943</c:v>
                </c:pt>
                <c:pt idx="266">
                  <c:v>0.572685182</c:v>
                </c:pt>
                <c:pt idx="267">
                  <c:v>0.572800934</c:v>
                </c:pt>
                <c:pt idx="268">
                  <c:v>0.572916687</c:v>
                </c:pt>
                <c:pt idx="269">
                  <c:v>0.573032379</c:v>
                </c:pt>
                <c:pt idx="270">
                  <c:v>0.573148131</c:v>
                </c:pt>
                <c:pt idx="271">
                  <c:v>0.573263884</c:v>
                </c:pt>
                <c:pt idx="272">
                  <c:v>0.573379636</c:v>
                </c:pt>
                <c:pt idx="273">
                  <c:v>0.573495388</c:v>
                </c:pt>
                <c:pt idx="274">
                  <c:v>0.57361114</c:v>
                </c:pt>
                <c:pt idx="275">
                  <c:v>0.573726833</c:v>
                </c:pt>
                <c:pt idx="276">
                  <c:v>0.573842585</c:v>
                </c:pt>
                <c:pt idx="277">
                  <c:v>0.573958337</c:v>
                </c:pt>
                <c:pt idx="278">
                  <c:v>0.57407409</c:v>
                </c:pt>
                <c:pt idx="279">
                  <c:v>0.574189842</c:v>
                </c:pt>
                <c:pt idx="280">
                  <c:v>0.574305534</c:v>
                </c:pt>
                <c:pt idx="281">
                  <c:v>0.574421287</c:v>
                </c:pt>
                <c:pt idx="282">
                  <c:v>0.574537039</c:v>
                </c:pt>
                <c:pt idx="283">
                  <c:v>0.574652791</c:v>
                </c:pt>
                <c:pt idx="284">
                  <c:v>0.574768543</c:v>
                </c:pt>
                <c:pt idx="285">
                  <c:v>0.574884236</c:v>
                </c:pt>
                <c:pt idx="286">
                  <c:v>0.574999988</c:v>
                </c:pt>
                <c:pt idx="287">
                  <c:v>0.57511574</c:v>
                </c:pt>
                <c:pt idx="288">
                  <c:v>0.575231493</c:v>
                </c:pt>
                <c:pt idx="289">
                  <c:v>0.575347245</c:v>
                </c:pt>
                <c:pt idx="290">
                  <c:v>0.575462937</c:v>
                </c:pt>
                <c:pt idx="291">
                  <c:v>0.57557869</c:v>
                </c:pt>
                <c:pt idx="292">
                  <c:v>0.575694442</c:v>
                </c:pt>
                <c:pt idx="293">
                  <c:v>0.575810194</c:v>
                </c:pt>
                <c:pt idx="294">
                  <c:v>0.575925946</c:v>
                </c:pt>
                <c:pt idx="295">
                  <c:v>0.576041639</c:v>
                </c:pt>
                <c:pt idx="296">
                  <c:v>0.576157391</c:v>
                </c:pt>
                <c:pt idx="297">
                  <c:v>0.576273143</c:v>
                </c:pt>
                <c:pt idx="298">
                  <c:v>0.576388896</c:v>
                </c:pt>
                <c:pt idx="299">
                  <c:v>0.576504648</c:v>
                </c:pt>
                <c:pt idx="300">
                  <c:v>0.5766204</c:v>
                </c:pt>
                <c:pt idx="301">
                  <c:v>0.576736093</c:v>
                </c:pt>
                <c:pt idx="302">
                  <c:v>0.576851845</c:v>
                </c:pt>
                <c:pt idx="303">
                  <c:v>0.576967597</c:v>
                </c:pt>
                <c:pt idx="304">
                  <c:v>0.577083349</c:v>
                </c:pt>
                <c:pt idx="305">
                  <c:v>0.577199101</c:v>
                </c:pt>
                <c:pt idx="306">
                  <c:v>0.577314794</c:v>
                </c:pt>
                <c:pt idx="307">
                  <c:v>0.577430546</c:v>
                </c:pt>
                <c:pt idx="308">
                  <c:v>0.577546299</c:v>
                </c:pt>
                <c:pt idx="309">
                  <c:v>0.577662051</c:v>
                </c:pt>
                <c:pt idx="310">
                  <c:v>0.577777803</c:v>
                </c:pt>
                <c:pt idx="311">
                  <c:v>0.577893496</c:v>
                </c:pt>
                <c:pt idx="312">
                  <c:v>0.578009248</c:v>
                </c:pt>
                <c:pt idx="313">
                  <c:v>0.578125</c:v>
                </c:pt>
                <c:pt idx="314">
                  <c:v>0.578240752</c:v>
                </c:pt>
                <c:pt idx="315">
                  <c:v>0.578356504</c:v>
                </c:pt>
                <c:pt idx="316">
                  <c:v>0.578472197</c:v>
                </c:pt>
                <c:pt idx="317">
                  <c:v>0.578587949</c:v>
                </c:pt>
                <c:pt idx="318">
                  <c:v>0.578703701</c:v>
                </c:pt>
                <c:pt idx="319">
                  <c:v>0.578819454</c:v>
                </c:pt>
                <c:pt idx="320">
                  <c:v>0.578935206</c:v>
                </c:pt>
                <c:pt idx="321">
                  <c:v>0.579050899</c:v>
                </c:pt>
                <c:pt idx="322">
                  <c:v>0.579166651</c:v>
                </c:pt>
                <c:pt idx="323">
                  <c:v>0.579282403</c:v>
                </c:pt>
                <c:pt idx="324">
                  <c:v>0.579398155</c:v>
                </c:pt>
                <c:pt idx="325">
                  <c:v>0.579513907</c:v>
                </c:pt>
                <c:pt idx="326">
                  <c:v>0.5796296</c:v>
                </c:pt>
                <c:pt idx="327">
                  <c:v>0.579745352</c:v>
                </c:pt>
                <c:pt idx="328">
                  <c:v>0.579861104</c:v>
                </c:pt>
                <c:pt idx="329">
                  <c:v>0.579976857</c:v>
                </c:pt>
                <c:pt idx="330">
                  <c:v>0.580092609</c:v>
                </c:pt>
                <c:pt idx="331">
                  <c:v>0.580208361</c:v>
                </c:pt>
                <c:pt idx="332">
                  <c:v>0.580324054</c:v>
                </c:pt>
                <c:pt idx="333">
                  <c:v>0.580439806</c:v>
                </c:pt>
                <c:pt idx="334">
                  <c:v>0.580555558</c:v>
                </c:pt>
                <c:pt idx="335">
                  <c:v>0.58067131</c:v>
                </c:pt>
                <c:pt idx="336">
                  <c:v>0.580787063</c:v>
                </c:pt>
                <c:pt idx="337">
                  <c:v>0.580902755</c:v>
                </c:pt>
                <c:pt idx="338">
                  <c:v>0.581018507</c:v>
                </c:pt>
                <c:pt idx="339">
                  <c:v>0.58113426</c:v>
                </c:pt>
                <c:pt idx="340">
                  <c:v>0.581250012</c:v>
                </c:pt>
                <c:pt idx="341">
                  <c:v>0.581365764</c:v>
                </c:pt>
                <c:pt idx="342">
                  <c:v>0.581481457</c:v>
                </c:pt>
                <c:pt idx="343">
                  <c:v>0.581597209</c:v>
                </c:pt>
                <c:pt idx="344">
                  <c:v>0.581712961</c:v>
                </c:pt>
                <c:pt idx="345">
                  <c:v>0.581828713</c:v>
                </c:pt>
                <c:pt idx="346">
                  <c:v>0.581944466</c:v>
                </c:pt>
                <c:pt idx="347">
                  <c:v>0.582060158</c:v>
                </c:pt>
                <c:pt idx="348">
                  <c:v>0.58217591</c:v>
                </c:pt>
                <c:pt idx="349">
                  <c:v>0.582291663</c:v>
                </c:pt>
                <c:pt idx="350">
                  <c:v>0.582407415</c:v>
                </c:pt>
                <c:pt idx="351">
                  <c:v>0.582523167</c:v>
                </c:pt>
                <c:pt idx="352">
                  <c:v>0.58263886</c:v>
                </c:pt>
                <c:pt idx="353">
                  <c:v>0.582754612</c:v>
                </c:pt>
                <c:pt idx="354">
                  <c:v>0.582870364</c:v>
                </c:pt>
                <c:pt idx="355">
                  <c:v>0.582986116</c:v>
                </c:pt>
                <c:pt idx="356">
                  <c:v>0.583101869</c:v>
                </c:pt>
                <c:pt idx="357">
                  <c:v>0.583217621</c:v>
                </c:pt>
                <c:pt idx="358">
                  <c:v>0.583333313</c:v>
                </c:pt>
                <c:pt idx="359">
                  <c:v>0.583449066</c:v>
                </c:pt>
                <c:pt idx="360">
                  <c:v>0.583564818</c:v>
                </c:pt>
                <c:pt idx="361">
                  <c:v>0.58368057</c:v>
                </c:pt>
                <c:pt idx="362">
                  <c:v>0.583796322</c:v>
                </c:pt>
                <c:pt idx="363">
                  <c:v>0.583912015</c:v>
                </c:pt>
                <c:pt idx="364">
                  <c:v>0.584027767</c:v>
                </c:pt>
                <c:pt idx="365">
                  <c:v>0.584143519</c:v>
                </c:pt>
                <c:pt idx="366">
                  <c:v>0.584259272</c:v>
                </c:pt>
                <c:pt idx="367">
                  <c:v>0.584375024</c:v>
                </c:pt>
                <c:pt idx="368">
                  <c:v>0.584490716</c:v>
                </c:pt>
                <c:pt idx="369">
                  <c:v>0.584606469</c:v>
                </c:pt>
                <c:pt idx="370">
                  <c:v>0.584722221</c:v>
                </c:pt>
                <c:pt idx="371">
                  <c:v>0.584837973</c:v>
                </c:pt>
                <c:pt idx="372">
                  <c:v>0.584953725</c:v>
                </c:pt>
                <c:pt idx="373">
                  <c:v>0.585069418</c:v>
                </c:pt>
                <c:pt idx="374">
                  <c:v>0.58518517</c:v>
                </c:pt>
                <c:pt idx="375">
                  <c:v>0.585300922</c:v>
                </c:pt>
                <c:pt idx="376">
                  <c:v>0.585416675</c:v>
                </c:pt>
                <c:pt idx="377">
                  <c:v>0.585532427</c:v>
                </c:pt>
                <c:pt idx="378">
                  <c:v>0.585648119</c:v>
                </c:pt>
                <c:pt idx="379">
                  <c:v>0.585763872</c:v>
                </c:pt>
                <c:pt idx="380">
                  <c:v>0.585879624</c:v>
                </c:pt>
                <c:pt idx="381">
                  <c:v>0.585995376</c:v>
                </c:pt>
                <c:pt idx="382">
                  <c:v>0.586111128</c:v>
                </c:pt>
                <c:pt idx="383">
                  <c:v>0.586226881</c:v>
                </c:pt>
                <c:pt idx="384">
                  <c:v>0.586342573</c:v>
                </c:pt>
                <c:pt idx="385">
                  <c:v>0.586458325</c:v>
                </c:pt>
                <c:pt idx="386">
                  <c:v>0.586574078</c:v>
                </c:pt>
                <c:pt idx="387">
                  <c:v>0.58668983</c:v>
                </c:pt>
                <c:pt idx="388">
                  <c:v>0.586805582</c:v>
                </c:pt>
                <c:pt idx="389">
                  <c:v>0.586921275</c:v>
                </c:pt>
                <c:pt idx="390">
                  <c:v>0.587037027</c:v>
                </c:pt>
                <c:pt idx="391">
                  <c:v>0.587152779</c:v>
                </c:pt>
                <c:pt idx="392">
                  <c:v>0.587268531</c:v>
                </c:pt>
                <c:pt idx="393">
                  <c:v>0.587384284</c:v>
                </c:pt>
                <c:pt idx="394">
                  <c:v>0.587499976</c:v>
                </c:pt>
                <c:pt idx="395">
                  <c:v>0.587615728</c:v>
                </c:pt>
                <c:pt idx="396">
                  <c:v>0.587731481</c:v>
                </c:pt>
                <c:pt idx="397">
                  <c:v>0.587847233</c:v>
                </c:pt>
                <c:pt idx="398">
                  <c:v>0.587962985</c:v>
                </c:pt>
                <c:pt idx="399">
                  <c:v>0.588078678</c:v>
                </c:pt>
                <c:pt idx="400">
                  <c:v>0.58819443</c:v>
                </c:pt>
                <c:pt idx="401">
                  <c:v>0.588310182</c:v>
                </c:pt>
                <c:pt idx="402">
                  <c:v>0.588425934</c:v>
                </c:pt>
                <c:pt idx="403">
                  <c:v>0.588541687</c:v>
                </c:pt>
                <c:pt idx="404">
                  <c:v>0.588657379</c:v>
                </c:pt>
                <c:pt idx="405">
                  <c:v>0.588773131</c:v>
                </c:pt>
                <c:pt idx="406">
                  <c:v>0.588888884</c:v>
                </c:pt>
                <c:pt idx="407">
                  <c:v>0.589004636</c:v>
                </c:pt>
                <c:pt idx="408">
                  <c:v>0.589120388</c:v>
                </c:pt>
                <c:pt idx="409">
                  <c:v>0.58923614</c:v>
                </c:pt>
                <c:pt idx="410">
                  <c:v>0.589351833</c:v>
                </c:pt>
                <c:pt idx="411">
                  <c:v>0.589467585</c:v>
                </c:pt>
                <c:pt idx="412">
                  <c:v>0.589583337</c:v>
                </c:pt>
                <c:pt idx="413">
                  <c:v>0.58969909</c:v>
                </c:pt>
                <c:pt idx="414">
                  <c:v>0.589814842</c:v>
                </c:pt>
                <c:pt idx="415">
                  <c:v>0.589930534</c:v>
                </c:pt>
                <c:pt idx="416">
                  <c:v>0.590046287</c:v>
                </c:pt>
                <c:pt idx="417">
                  <c:v>0.590162039</c:v>
                </c:pt>
                <c:pt idx="418">
                  <c:v>0.590277791</c:v>
                </c:pt>
                <c:pt idx="419">
                  <c:v>0.590393543</c:v>
                </c:pt>
                <c:pt idx="420">
                  <c:v>0.590509236</c:v>
                </c:pt>
                <c:pt idx="421">
                  <c:v>0.590624988</c:v>
                </c:pt>
                <c:pt idx="422">
                  <c:v>0.59074074</c:v>
                </c:pt>
                <c:pt idx="423">
                  <c:v>0.590856493</c:v>
                </c:pt>
                <c:pt idx="424">
                  <c:v>0.590972245</c:v>
                </c:pt>
                <c:pt idx="425">
                  <c:v>0.591087937</c:v>
                </c:pt>
                <c:pt idx="426">
                  <c:v>0.59120369</c:v>
                </c:pt>
                <c:pt idx="427">
                  <c:v>0.591319442</c:v>
                </c:pt>
                <c:pt idx="428">
                  <c:v>0.591435194</c:v>
                </c:pt>
                <c:pt idx="429">
                  <c:v>0.591550946</c:v>
                </c:pt>
                <c:pt idx="430">
                  <c:v>0.591666639</c:v>
                </c:pt>
                <c:pt idx="431">
                  <c:v>0.591782391</c:v>
                </c:pt>
                <c:pt idx="432">
                  <c:v>0.591898143</c:v>
                </c:pt>
                <c:pt idx="433">
                  <c:v>0.592013896</c:v>
                </c:pt>
                <c:pt idx="434">
                  <c:v>0.592129648</c:v>
                </c:pt>
                <c:pt idx="435">
                  <c:v>0.5922454</c:v>
                </c:pt>
                <c:pt idx="436">
                  <c:v>0.592361093</c:v>
                </c:pt>
                <c:pt idx="437">
                  <c:v>0.592476845</c:v>
                </c:pt>
                <c:pt idx="438">
                  <c:v>0.592592597</c:v>
                </c:pt>
                <c:pt idx="439">
                  <c:v>0.592708349</c:v>
                </c:pt>
                <c:pt idx="440">
                  <c:v>0.592824101</c:v>
                </c:pt>
                <c:pt idx="441">
                  <c:v>0.592939794</c:v>
                </c:pt>
                <c:pt idx="442">
                  <c:v>0.593055546</c:v>
                </c:pt>
                <c:pt idx="443">
                  <c:v>0.593171299</c:v>
                </c:pt>
                <c:pt idx="444">
                  <c:v>0.593287051</c:v>
                </c:pt>
                <c:pt idx="445">
                  <c:v>0.593402803</c:v>
                </c:pt>
                <c:pt idx="446">
                  <c:v>0.593518496</c:v>
                </c:pt>
                <c:pt idx="447">
                  <c:v>0.593634248</c:v>
                </c:pt>
                <c:pt idx="448">
                  <c:v>0.59375</c:v>
                </c:pt>
                <c:pt idx="449">
                  <c:v>0.593865752</c:v>
                </c:pt>
                <c:pt idx="450">
                  <c:v>0.593981504</c:v>
                </c:pt>
                <c:pt idx="451">
                  <c:v>0.594097197</c:v>
                </c:pt>
                <c:pt idx="452">
                  <c:v>0.594212949</c:v>
                </c:pt>
                <c:pt idx="453">
                  <c:v>0.594328701</c:v>
                </c:pt>
                <c:pt idx="454">
                  <c:v>0.594444454</c:v>
                </c:pt>
                <c:pt idx="455">
                  <c:v>0.594560206</c:v>
                </c:pt>
                <c:pt idx="456">
                  <c:v>0.594675899</c:v>
                </c:pt>
                <c:pt idx="457">
                  <c:v>0.594791651</c:v>
                </c:pt>
                <c:pt idx="458">
                  <c:v>0.594907403</c:v>
                </c:pt>
                <c:pt idx="459">
                  <c:v>0.595023155</c:v>
                </c:pt>
                <c:pt idx="460">
                  <c:v>0.595138907</c:v>
                </c:pt>
                <c:pt idx="461">
                  <c:v>0.5952546</c:v>
                </c:pt>
                <c:pt idx="462">
                  <c:v>0.595370352</c:v>
                </c:pt>
                <c:pt idx="463">
                  <c:v>0.595486104</c:v>
                </c:pt>
                <c:pt idx="464">
                  <c:v>0.595601857</c:v>
                </c:pt>
                <c:pt idx="465">
                  <c:v>0.595717609</c:v>
                </c:pt>
                <c:pt idx="466">
                  <c:v>0.595833361</c:v>
                </c:pt>
                <c:pt idx="467">
                  <c:v>0.595949054</c:v>
                </c:pt>
                <c:pt idx="468">
                  <c:v>0.596064806</c:v>
                </c:pt>
                <c:pt idx="469">
                  <c:v>0.596180558</c:v>
                </c:pt>
                <c:pt idx="470">
                  <c:v>0.59629631</c:v>
                </c:pt>
                <c:pt idx="471">
                  <c:v>0.596412063</c:v>
                </c:pt>
                <c:pt idx="472">
                  <c:v>0.596527755</c:v>
                </c:pt>
                <c:pt idx="473">
                  <c:v>0.596643507</c:v>
                </c:pt>
                <c:pt idx="474">
                  <c:v>0.59675926</c:v>
                </c:pt>
                <c:pt idx="475">
                  <c:v>0.596875012</c:v>
                </c:pt>
                <c:pt idx="476">
                  <c:v>0.596990764</c:v>
                </c:pt>
                <c:pt idx="477">
                  <c:v>0.597106457</c:v>
                </c:pt>
                <c:pt idx="478">
                  <c:v>0.597210646</c:v>
                </c:pt>
              </c:strCache>
            </c:strRef>
          </c:xVal>
          <c:yVal>
            <c:numRef>
              <c:f>Data!$N$9:$N$487</c:f>
              <c:numCache>
                <c:ptCount val="479"/>
                <c:pt idx="0">
                  <c:v>70.1</c:v>
                </c:pt>
                <c:pt idx="1">
                  <c:v>70</c:v>
                </c:pt>
                <c:pt idx="2">
                  <c:v>71.2</c:v>
                </c:pt>
                <c:pt idx="3">
                  <c:v>71.6</c:v>
                </c:pt>
                <c:pt idx="4">
                  <c:v>71.7</c:v>
                </c:pt>
                <c:pt idx="5">
                  <c:v>72.2</c:v>
                </c:pt>
                <c:pt idx="6">
                  <c:v>71.8</c:v>
                </c:pt>
                <c:pt idx="7">
                  <c:v>71.4</c:v>
                </c:pt>
                <c:pt idx="8">
                  <c:v>69.5</c:v>
                </c:pt>
                <c:pt idx="9">
                  <c:v>70.3</c:v>
                </c:pt>
                <c:pt idx="10">
                  <c:v>70.7</c:v>
                </c:pt>
                <c:pt idx="11">
                  <c:v>73</c:v>
                </c:pt>
                <c:pt idx="12">
                  <c:v>73.9</c:v>
                </c:pt>
                <c:pt idx="13">
                  <c:v>73.9</c:v>
                </c:pt>
                <c:pt idx="14">
                  <c:v>72</c:v>
                </c:pt>
                <c:pt idx="15">
                  <c:v>72.6</c:v>
                </c:pt>
                <c:pt idx="16">
                  <c:v>75</c:v>
                </c:pt>
                <c:pt idx="17">
                  <c:v>74.6</c:v>
                </c:pt>
                <c:pt idx="18">
                  <c:v>75.2</c:v>
                </c:pt>
                <c:pt idx="19">
                  <c:v>77.6</c:v>
                </c:pt>
                <c:pt idx="20">
                  <c:v>77.4</c:v>
                </c:pt>
                <c:pt idx="21">
                  <c:v>77.7</c:v>
                </c:pt>
                <c:pt idx="22">
                  <c:v>77.2</c:v>
                </c:pt>
                <c:pt idx="23">
                  <c:v>76.7</c:v>
                </c:pt>
                <c:pt idx="24">
                  <c:v>73.6</c:v>
                </c:pt>
                <c:pt idx="25">
                  <c:v>74</c:v>
                </c:pt>
                <c:pt idx="26">
                  <c:v>76.9</c:v>
                </c:pt>
                <c:pt idx="27">
                  <c:v>77</c:v>
                </c:pt>
                <c:pt idx="28">
                  <c:v>79.3</c:v>
                </c:pt>
                <c:pt idx="29">
                  <c:v>77.7</c:v>
                </c:pt>
                <c:pt idx="30">
                  <c:v>76.2</c:v>
                </c:pt>
                <c:pt idx="31">
                  <c:v>73</c:v>
                </c:pt>
                <c:pt idx="32">
                  <c:v>71.8</c:v>
                </c:pt>
                <c:pt idx="33">
                  <c:v>72.3</c:v>
                </c:pt>
                <c:pt idx="34">
                  <c:v>71.6</c:v>
                </c:pt>
                <c:pt idx="35">
                  <c:v>71.9</c:v>
                </c:pt>
                <c:pt idx="36">
                  <c:v>70.4</c:v>
                </c:pt>
                <c:pt idx="37">
                  <c:v>73.5</c:v>
                </c:pt>
                <c:pt idx="38">
                  <c:v>74.1</c:v>
                </c:pt>
                <c:pt idx="39">
                  <c:v>73</c:v>
                </c:pt>
                <c:pt idx="40">
                  <c:v>74.3</c:v>
                </c:pt>
                <c:pt idx="41">
                  <c:v>72.2</c:v>
                </c:pt>
                <c:pt idx="42">
                  <c:v>70.8</c:v>
                </c:pt>
                <c:pt idx="43">
                  <c:v>68.7</c:v>
                </c:pt>
                <c:pt idx="44">
                  <c:v>72.7</c:v>
                </c:pt>
                <c:pt idx="45">
                  <c:v>69.8</c:v>
                </c:pt>
                <c:pt idx="46">
                  <c:v>72.7</c:v>
                </c:pt>
                <c:pt idx="47">
                  <c:v>73</c:v>
                </c:pt>
                <c:pt idx="48">
                  <c:v>66.6</c:v>
                </c:pt>
                <c:pt idx="49">
                  <c:v>74.7</c:v>
                </c:pt>
                <c:pt idx="50">
                  <c:v>68</c:v>
                </c:pt>
                <c:pt idx="51">
                  <c:v>69.4</c:v>
                </c:pt>
                <c:pt idx="52">
                  <c:v>63</c:v>
                </c:pt>
                <c:pt idx="53">
                  <c:v>61.5</c:v>
                </c:pt>
                <c:pt idx="54">
                  <c:v>61</c:v>
                </c:pt>
                <c:pt idx="55">
                  <c:v>60.3</c:v>
                </c:pt>
                <c:pt idx="56">
                  <c:v>60</c:v>
                </c:pt>
                <c:pt idx="57">
                  <c:v>58.8</c:v>
                </c:pt>
                <c:pt idx="58">
                  <c:v>55</c:v>
                </c:pt>
                <c:pt idx="59">
                  <c:v>55</c:v>
                </c:pt>
                <c:pt idx="60">
                  <c:v>55.6</c:v>
                </c:pt>
                <c:pt idx="61">
                  <c:v>57.2</c:v>
                </c:pt>
                <c:pt idx="62">
                  <c:v>57.5</c:v>
                </c:pt>
                <c:pt idx="63">
                  <c:v>57.3</c:v>
                </c:pt>
                <c:pt idx="64">
                  <c:v>54.7</c:v>
                </c:pt>
                <c:pt idx="65">
                  <c:v>53.6</c:v>
                </c:pt>
                <c:pt idx="66">
                  <c:v>52.3</c:v>
                </c:pt>
                <c:pt idx="67">
                  <c:v>50.3</c:v>
                </c:pt>
                <c:pt idx="68">
                  <c:v>50.4</c:v>
                </c:pt>
                <c:pt idx="69">
                  <c:v>51.4</c:v>
                </c:pt>
                <c:pt idx="70">
                  <c:v>51.5</c:v>
                </c:pt>
                <c:pt idx="71">
                  <c:v>50.7</c:v>
                </c:pt>
                <c:pt idx="72">
                  <c:v>52.3</c:v>
                </c:pt>
                <c:pt idx="73">
                  <c:v>51.1</c:v>
                </c:pt>
                <c:pt idx="74">
                  <c:v>49</c:v>
                </c:pt>
                <c:pt idx="75">
                  <c:v>50.8</c:v>
                </c:pt>
                <c:pt idx="76">
                  <c:v>53</c:v>
                </c:pt>
                <c:pt idx="77">
                  <c:v>55.9</c:v>
                </c:pt>
                <c:pt idx="78">
                  <c:v>56.2</c:v>
                </c:pt>
                <c:pt idx="79">
                  <c:v>54.5</c:v>
                </c:pt>
                <c:pt idx="80">
                  <c:v>57.2</c:v>
                </c:pt>
                <c:pt idx="81">
                  <c:v>57.4</c:v>
                </c:pt>
                <c:pt idx="82">
                  <c:v>56.3</c:v>
                </c:pt>
                <c:pt idx="83">
                  <c:v>55.6</c:v>
                </c:pt>
                <c:pt idx="84">
                  <c:v>54.8</c:v>
                </c:pt>
                <c:pt idx="85">
                  <c:v>53.2</c:v>
                </c:pt>
                <c:pt idx="86">
                  <c:v>53</c:v>
                </c:pt>
                <c:pt idx="87">
                  <c:v>54.8</c:v>
                </c:pt>
                <c:pt idx="88">
                  <c:v>54.2</c:v>
                </c:pt>
                <c:pt idx="89">
                  <c:v>53.5</c:v>
                </c:pt>
                <c:pt idx="90">
                  <c:v>52.1</c:v>
                </c:pt>
                <c:pt idx="91">
                  <c:v>54.5</c:v>
                </c:pt>
                <c:pt idx="92">
                  <c:v>51.9</c:v>
                </c:pt>
                <c:pt idx="93">
                  <c:v>53.3</c:v>
                </c:pt>
                <c:pt idx="94">
                  <c:v>52.4</c:v>
                </c:pt>
                <c:pt idx="95">
                  <c:v>52.5</c:v>
                </c:pt>
                <c:pt idx="96">
                  <c:v>50.8</c:v>
                </c:pt>
                <c:pt idx="97">
                  <c:v>51.1</c:v>
                </c:pt>
                <c:pt idx="98">
                  <c:v>50.8</c:v>
                </c:pt>
                <c:pt idx="99">
                  <c:v>49.3</c:v>
                </c:pt>
                <c:pt idx="100">
                  <c:v>48.8</c:v>
                </c:pt>
                <c:pt idx="101">
                  <c:v>49.2</c:v>
                </c:pt>
                <c:pt idx="102">
                  <c:v>50.2</c:v>
                </c:pt>
                <c:pt idx="103">
                  <c:v>50.1</c:v>
                </c:pt>
                <c:pt idx="104">
                  <c:v>50.2</c:v>
                </c:pt>
                <c:pt idx="105">
                  <c:v>50.4</c:v>
                </c:pt>
                <c:pt idx="106">
                  <c:v>48.8</c:v>
                </c:pt>
                <c:pt idx="107">
                  <c:v>49.9</c:v>
                </c:pt>
                <c:pt idx="108">
                  <c:v>51.4</c:v>
                </c:pt>
                <c:pt idx="109">
                  <c:v>51.3</c:v>
                </c:pt>
                <c:pt idx="110">
                  <c:v>51.8</c:v>
                </c:pt>
                <c:pt idx="111">
                  <c:v>53.1</c:v>
                </c:pt>
                <c:pt idx="112">
                  <c:v>53.4</c:v>
                </c:pt>
                <c:pt idx="113">
                  <c:v>52.7</c:v>
                </c:pt>
                <c:pt idx="114">
                  <c:v>52.9</c:v>
                </c:pt>
                <c:pt idx="115">
                  <c:v>57.9</c:v>
                </c:pt>
                <c:pt idx="116">
                  <c:v>59.2</c:v>
                </c:pt>
                <c:pt idx="117">
                  <c:v>66</c:v>
                </c:pt>
                <c:pt idx="118">
                  <c:v>56</c:v>
                </c:pt>
                <c:pt idx="119">
                  <c:v>53.1</c:v>
                </c:pt>
                <c:pt idx="120">
                  <c:v>55.8</c:v>
                </c:pt>
                <c:pt idx="121">
                  <c:v>64.9</c:v>
                </c:pt>
                <c:pt idx="122">
                  <c:v>68.5</c:v>
                </c:pt>
                <c:pt idx="123">
                  <c:v>71.4</c:v>
                </c:pt>
                <c:pt idx="124">
                  <c:v>74</c:v>
                </c:pt>
                <c:pt idx="125">
                  <c:v>75.8</c:v>
                </c:pt>
                <c:pt idx="126">
                  <c:v>76.6</c:v>
                </c:pt>
                <c:pt idx="127">
                  <c:v>79.3</c:v>
                </c:pt>
                <c:pt idx="128">
                  <c:v>80.4</c:v>
                </c:pt>
                <c:pt idx="129">
                  <c:v>79.6</c:v>
                </c:pt>
                <c:pt idx="130">
                  <c:v>80.9</c:v>
                </c:pt>
                <c:pt idx="131">
                  <c:v>81.2</c:v>
                </c:pt>
                <c:pt idx="132">
                  <c:v>79.4</c:v>
                </c:pt>
                <c:pt idx="133">
                  <c:v>79</c:v>
                </c:pt>
                <c:pt idx="134">
                  <c:v>80</c:v>
                </c:pt>
                <c:pt idx="135">
                  <c:v>80.1</c:v>
                </c:pt>
                <c:pt idx="136">
                  <c:v>76.8</c:v>
                </c:pt>
                <c:pt idx="137">
                  <c:v>77.1</c:v>
                </c:pt>
                <c:pt idx="138">
                  <c:v>76.7</c:v>
                </c:pt>
                <c:pt idx="139">
                  <c:v>76.2</c:v>
                </c:pt>
                <c:pt idx="140">
                  <c:v>77</c:v>
                </c:pt>
                <c:pt idx="141">
                  <c:v>75.6</c:v>
                </c:pt>
                <c:pt idx="142">
                  <c:v>76.1</c:v>
                </c:pt>
                <c:pt idx="143">
                  <c:v>78</c:v>
                </c:pt>
                <c:pt idx="144">
                  <c:v>81.6</c:v>
                </c:pt>
                <c:pt idx="145">
                  <c:v>78</c:v>
                </c:pt>
                <c:pt idx="146">
                  <c:v>80.6</c:v>
                </c:pt>
                <c:pt idx="147">
                  <c:v>80</c:v>
                </c:pt>
                <c:pt idx="148">
                  <c:v>82.9</c:v>
                </c:pt>
                <c:pt idx="149">
                  <c:v>79</c:v>
                </c:pt>
                <c:pt idx="150">
                  <c:v>76.1</c:v>
                </c:pt>
                <c:pt idx="151">
                  <c:v>81.1</c:v>
                </c:pt>
                <c:pt idx="152">
                  <c:v>77.9</c:v>
                </c:pt>
                <c:pt idx="153">
                  <c:v>78.7</c:v>
                </c:pt>
                <c:pt idx="154">
                  <c:v>63</c:v>
                </c:pt>
                <c:pt idx="155">
                  <c:v>57.9</c:v>
                </c:pt>
                <c:pt idx="156">
                  <c:v>51.2</c:v>
                </c:pt>
                <c:pt idx="157">
                  <c:v>49.7</c:v>
                </c:pt>
                <c:pt idx="158">
                  <c:v>49.1</c:v>
                </c:pt>
                <c:pt idx="159">
                  <c:v>48.8</c:v>
                </c:pt>
                <c:pt idx="160">
                  <c:v>48.7</c:v>
                </c:pt>
                <c:pt idx="161">
                  <c:v>48.8</c:v>
                </c:pt>
                <c:pt idx="162">
                  <c:v>48.2</c:v>
                </c:pt>
                <c:pt idx="163">
                  <c:v>47.3</c:v>
                </c:pt>
                <c:pt idx="164">
                  <c:v>45.8</c:v>
                </c:pt>
                <c:pt idx="165">
                  <c:v>45.8</c:v>
                </c:pt>
                <c:pt idx="166">
                  <c:v>45.8</c:v>
                </c:pt>
                <c:pt idx="167">
                  <c:v>47</c:v>
                </c:pt>
                <c:pt idx="168">
                  <c:v>48.6</c:v>
                </c:pt>
                <c:pt idx="169">
                  <c:v>50.3</c:v>
                </c:pt>
                <c:pt idx="170">
                  <c:v>51.7</c:v>
                </c:pt>
                <c:pt idx="171">
                  <c:v>53.6</c:v>
                </c:pt>
                <c:pt idx="172">
                  <c:v>54.5</c:v>
                </c:pt>
                <c:pt idx="173">
                  <c:v>56.2</c:v>
                </c:pt>
                <c:pt idx="174">
                  <c:v>56.2</c:v>
                </c:pt>
                <c:pt idx="175">
                  <c:v>57.4</c:v>
                </c:pt>
                <c:pt idx="176">
                  <c:v>56.4</c:v>
                </c:pt>
                <c:pt idx="177">
                  <c:v>55</c:v>
                </c:pt>
                <c:pt idx="178">
                  <c:v>53.9</c:v>
                </c:pt>
                <c:pt idx="179">
                  <c:v>53.7</c:v>
                </c:pt>
                <c:pt idx="180">
                  <c:v>54.5</c:v>
                </c:pt>
                <c:pt idx="181">
                  <c:v>54.3</c:v>
                </c:pt>
                <c:pt idx="182">
                  <c:v>53.5</c:v>
                </c:pt>
                <c:pt idx="183">
                  <c:v>53.6</c:v>
                </c:pt>
                <c:pt idx="184">
                  <c:v>53.2</c:v>
                </c:pt>
                <c:pt idx="185">
                  <c:v>52.8</c:v>
                </c:pt>
                <c:pt idx="186">
                  <c:v>52.7</c:v>
                </c:pt>
                <c:pt idx="187">
                  <c:v>52.8</c:v>
                </c:pt>
                <c:pt idx="188">
                  <c:v>53.2</c:v>
                </c:pt>
                <c:pt idx="189">
                  <c:v>53.5</c:v>
                </c:pt>
                <c:pt idx="190">
                  <c:v>53.5</c:v>
                </c:pt>
                <c:pt idx="191">
                  <c:v>53.4</c:v>
                </c:pt>
                <c:pt idx="192">
                  <c:v>53.1</c:v>
                </c:pt>
                <c:pt idx="193">
                  <c:v>52.9</c:v>
                </c:pt>
                <c:pt idx="194">
                  <c:v>53.4</c:v>
                </c:pt>
                <c:pt idx="195">
                  <c:v>53.2</c:v>
                </c:pt>
                <c:pt idx="196">
                  <c:v>52.6</c:v>
                </c:pt>
                <c:pt idx="197">
                  <c:v>53.2</c:v>
                </c:pt>
                <c:pt idx="198">
                  <c:v>54.2</c:v>
                </c:pt>
                <c:pt idx="199">
                  <c:v>55.1</c:v>
                </c:pt>
                <c:pt idx="200">
                  <c:v>55.4</c:v>
                </c:pt>
                <c:pt idx="201">
                  <c:v>56.1</c:v>
                </c:pt>
                <c:pt idx="202">
                  <c:v>56.5</c:v>
                </c:pt>
                <c:pt idx="203">
                  <c:v>57</c:v>
                </c:pt>
                <c:pt idx="204">
                  <c:v>57.5</c:v>
                </c:pt>
                <c:pt idx="205">
                  <c:v>57.3</c:v>
                </c:pt>
                <c:pt idx="206">
                  <c:v>57</c:v>
                </c:pt>
                <c:pt idx="207">
                  <c:v>56.8</c:v>
                </c:pt>
                <c:pt idx="208">
                  <c:v>56.5</c:v>
                </c:pt>
                <c:pt idx="209">
                  <c:v>55.8</c:v>
                </c:pt>
                <c:pt idx="210">
                  <c:v>55.8</c:v>
                </c:pt>
                <c:pt idx="211">
                  <c:v>55.8</c:v>
                </c:pt>
                <c:pt idx="212">
                  <c:v>55.5</c:v>
                </c:pt>
                <c:pt idx="213">
                  <c:v>54.7</c:v>
                </c:pt>
                <c:pt idx="214">
                  <c:v>54.3</c:v>
                </c:pt>
                <c:pt idx="215">
                  <c:v>53.5</c:v>
                </c:pt>
                <c:pt idx="216">
                  <c:v>52.8</c:v>
                </c:pt>
                <c:pt idx="217">
                  <c:v>52.8</c:v>
                </c:pt>
                <c:pt idx="218">
                  <c:v>52.8</c:v>
                </c:pt>
                <c:pt idx="219">
                  <c:v>53</c:v>
                </c:pt>
                <c:pt idx="220">
                  <c:v>53.1</c:v>
                </c:pt>
                <c:pt idx="221">
                  <c:v>53.2</c:v>
                </c:pt>
                <c:pt idx="222">
                  <c:v>53.3</c:v>
                </c:pt>
                <c:pt idx="223">
                  <c:v>53.4</c:v>
                </c:pt>
                <c:pt idx="224">
                  <c:v>53.3</c:v>
                </c:pt>
                <c:pt idx="225">
                  <c:v>53.1</c:v>
                </c:pt>
                <c:pt idx="226">
                  <c:v>52.7</c:v>
                </c:pt>
                <c:pt idx="227">
                  <c:v>52.2</c:v>
                </c:pt>
                <c:pt idx="228">
                  <c:v>52.2</c:v>
                </c:pt>
                <c:pt idx="229">
                  <c:v>52.2</c:v>
                </c:pt>
                <c:pt idx="230">
                  <c:v>52</c:v>
                </c:pt>
                <c:pt idx="231">
                  <c:v>51.6</c:v>
                </c:pt>
                <c:pt idx="232">
                  <c:v>51.2</c:v>
                </c:pt>
                <c:pt idx="233">
                  <c:v>50.5</c:v>
                </c:pt>
                <c:pt idx="234">
                  <c:v>49.6</c:v>
                </c:pt>
                <c:pt idx="235">
                  <c:v>47.6</c:v>
                </c:pt>
                <c:pt idx="236">
                  <c:v>45.8</c:v>
                </c:pt>
                <c:pt idx="237">
                  <c:v>45</c:v>
                </c:pt>
                <c:pt idx="238">
                  <c:v>44.7</c:v>
                </c:pt>
                <c:pt idx="239">
                  <c:v>44.4</c:v>
                </c:pt>
                <c:pt idx="240">
                  <c:v>44.4</c:v>
                </c:pt>
                <c:pt idx="241">
                  <c:v>44.3</c:v>
                </c:pt>
                <c:pt idx="242">
                  <c:v>44.2</c:v>
                </c:pt>
                <c:pt idx="243">
                  <c:v>44.2</c:v>
                </c:pt>
                <c:pt idx="244">
                  <c:v>44.8</c:v>
                </c:pt>
                <c:pt idx="245">
                  <c:v>44.8</c:v>
                </c:pt>
                <c:pt idx="246">
                  <c:v>44.7</c:v>
                </c:pt>
                <c:pt idx="247">
                  <c:v>44.8</c:v>
                </c:pt>
                <c:pt idx="248">
                  <c:v>44.9</c:v>
                </c:pt>
                <c:pt idx="249">
                  <c:v>44.9</c:v>
                </c:pt>
                <c:pt idx="250">
                  <c:v>44.8</c:v>
                </c:pt>
                <c:pt idx="251">
                  <c:v>44.8</c:v>
                </c:pt>
                <c:pt idx="252">
                  <c:v>44.7</c:v>
                </c:pt>
                <c:pt idx="253">
                  <c:v>44.6</c:v>
                </c:pt>
                <c:pt idx="254">
                  <c:v>44.4</c:v>
                </c:pt>
                <c:pt idx="255">
                  <c:v>44.4</c:v>
                </c:pt>
                <c:pt idx="256">
                  <c:v>44.2</c:v>
                </c:pt>
                <c:pt idx="257">
                  <c:v>44.1</c:v>
                </c:pt>
                <c:pt idx="258">
                  <c:v>44</c:v>
                </c:pt>
                <c:pt idx="259">
                  <c:v>43.8</c:v>
                </c:pt>
                <c:pt idx="260">
                  <c:v>43.7</c:v>
                </c:pt>
                <c:pt idx="261">
                  <c:v>43.6</c:v>
                </c:pt>
                <c:pt idx="262">
                  <c:v>43.5</c:v>
                </c:pt>
                <c:pt idx="263">
                  <c:v>43.5</c:v>
                </c:pt>
                <c:pt idx="264">
                  <c:v>43.4</c:v>
                </c:pt>
                <c:pt idx="265">
                  <c:v>43.4</c:v>
                </c:pt>
                <c:pt idx="266">
                  <c:v>43.1</c:v>
                </c:pt>
                <c:pt idx="267">
                  <c:v>42.4</c:v>
                </c:pt>
                <c:pt idx="268">
                  <c:v>43.3</c:v>
                </c:pt>
                <c:pt idx="269">
                  <c:v>43.6</c:v>
                </c:pt>
                <c:pt idx="270">
                  <c:v>44</c:v>
                </c:pt>
                <c:pt idx="271">
                  <c:v>44.4</c:v>
                </c:pt>
                <c:pt idx="272">
                  <c:v>46.2</c:v>
                </c:pt>
                <c:pt idx="273">
                  <c:v>48.3</c:v>
                </c:pt>
                <c:pt idx="274">
                  <c:v>49.1</c:v>
                </c:pt>
                <c:pt idx="275">
                  <c:v>49.3</c:v>
                </c:pt>
                <c:pt idx="276">
                  <c:v>48.9</c:v>
                </c:pt>
                <c:pt idx="277">
                  <c:v>48.8</c:v>
                </c:pt>
                <c:pt idx="278">
                  <c:v>48.9</c:v>
                </c:pt>
                <c:pt idx="279">
                  <c:v>48.9</c:v>
                </c:pt>
                <c:pt idx="280">
                  <c:v>49.1</c:v>
                </c:pt>
                <c:pt idx="281">
                  <c:v>49.5</c:v>
                </c:pt>
                <c:pt idx="282">
                  <c:v>49.8</c:v>
                </c:pt>
                <c:pt idx="283">
                  <c:v>49.9</c:v>
                </c:pt>
                <c:pt idx="284">
                  <c:v>50.9</c:v>
                </c:pt>
                <c:pt idx="285">
                  <c:v>52.8</c:v>
                </c:pt>
                <c:pt idx="286">
                  <c:v>53.8</c:v>
                </c:pt>
                <c:pt idx="287">
                  <c:v>54.2</c:v>
                </c:pt>
                <c:pt idx="288">
                  <c:v>54.3</c:v>
                </c:pt>
                <c:pt idx="289">
                  <c:v>54</c:v>
                </c:pt>
                <c:pt idx="290">
                  <c:v>53.7</c:v>
                </c:pt>
                <c:pt idx="291">
                  <c:v>54.7</c:v>
                </c:pt>
                <c:pt idx="292">
                  <c:v>55.2</c:v>
                </c:pt>
                <c:pt idx="293">
                  <c:v>56</c:v>
                </c:pt>
                <c:pt idx="294">
                  <c:v>56.4</c:v>
                </c:pt>
                <c:pt idx="295">
                  <c:v>56.6</c:v>
                </c:pt>
                <c:pt idx="296">
                  <c:v>56.4</c:v>
                </c:pt>
                <c:pt idx="297">
                  <c:v>56.3</c:v>
                </c:pt>
                <c:pt idx="298">
                  <c:v>56.3</c:v>
                </c:pt>
                <c:pt idx="299">
                  <c:v>56.3</c:v>
                </c:pt>
                <c:pt idx="300">
                  <c:v>56.5</c:v>
                </c:pt>
                <c:pt idx="301">
                  <c:v>56.6</c:v>
                </c:pt>
                <c:pt idx="302">
                  <c:v>56.6</c:v>
                </c:pt>
                <c:pt idx="303">
                  <c:v>56.6</c:v>
                </c:pt>
                <c:pt idx="304">
                  <c:v>57.1</c:v>
                </c:pt>
                <c:pt idx="305">
                  <c:v>57</c:v>
                </c:pt>
                <c:pt idx="306">
                  <c:v>55</c:v>
                </c:pt>
                <c:pt idx="307">
                  <c:v>54.5</c:v>
                </c:pt>
                <c:pt idx="308">
                  <c:v>54.1</c:v>
                </c:pt>
                <c:pt idx="309">
                  <c:v>54</c:v>
                </c:pt>
                <c:pt idx="310">
                  <c:v>54.1</c:v>
                </c:pt>
                <c:pt idx="311">
                  <c:v>54.4</c:v>
                </c:pt>
                <c:pt idx="312">
                  <c:v>55.1</c:v>
                </c:pt>
                <c:pt idx="313">
                  <c:v>55.2</c:v>
                </c:pt>
                <c:pt idx="314">
                  <c:v>55.2</c:v>
                </c:pt>
                <c:pt idx="315">
                  <c:v>55.3</c:v>
                </c:pt>
                <c:pt idx="316">
                  <c:v>55.1</c:v>
                </c:pt>
                <c:pt idx="317">
                  <c:v>54.7</c:v>
                </c:pt>
                <c:pt idx="318">
                  <c:v>54.2</c:v>
                </c:pt>
                <c:pt idx="319">
                  <c:v>55.4</c:v>
                </c:pt>
                <c:pt idx="320">
                  <c:v>56</c:v>
                </c:pt>
                <c:pt idx="321">
                  <c:v>55.7</c:v>
                </c:pt>
                <c:pt idx="322">
                  <c:v>55.8</c:v>
                </c:pt>
                <c:pt idx="323">
                  <c:v>55.7</c:v>
                </c:pt>
                <c:pt idx="324">
                  <c:v>55.3</c:v>
                </c:pt>
                <c:pt idx="325">
                  <c:v>55</c:v>
                </c:pt>
                <c:pt idx="326">
                  <c:v>54.9</c:v>
                </c:pt>
                <c:pt idx="327">
                  <c:v>55.6</c:v>
                </c:pt>
                <c:pt idx="328">
                  <c:v>57.1</c:v>
                </c:pt>
                <c:pt idx="329">
                  <c:v>57</c:v>
                </c:pt>
                <c:pt idx="330">
                  <c:v>57.1</c:v>
                </c:pt>
                <c:pt idx="331">
                  <c:v>57.6</c:v>
                </c:pt>
                <c:pt idx="332">
                  <c:v>56.9</c:v>
                </c:pt>
                <c:pt idx="333">
                  <c:v>55.2</c:v>
                </c:pt>
                <c:pt idx="334">
                  <c:v>55.3</c:v>
                </c:pt>
                <c:pt idx="335">
                  <c:v>52.6</c:v>
                </c:pt>
                <c:pt idx="336">
                  <c:v>49.1</c:v>
                </c:pt>
                <c:pt idx="337">
                  <c:v>48</c:v>
                </c:pt>
                <c:pt idx="338">
                  <c:v>48.6</c:v>
                </c:pt>
                <c:pt idx="339">
                  <c:v>60.4</c:v>
                </c:pt>
                <c:pt idx="340">
                  <c:v>60.6</c:v>
                </c:pt>
                <c:pt idx="341">
                  <c:v>59</c:v>
                </c:pt>
                <c:pt idx="342">
                  <c:v>56.6</c:v>
                </c:pt>
                <c:pt idx="343">
                  <c:v>73.3</c:v>
                </c:pt>
                <c:pt idx="344">
                  <c:v>77.7</c:v>
                </c:pt>
                <c:pt idx="345">
                  <c:v>70.9</c:v>
                </c:pt>
                <c:pt idx="346">
                  <c:v>71.6</c:v>
                </c:pt>
                <c:pt idx="347">
                  <c:v>72.6</c:v>
                </c:pt>
                <c:pt idx="348">
                  <c:v>76.1</c:v>
                </c:pt>
                <c:pt idx="349">
                  <c:v>79</c:v>
                </c:pt>
                <c:pt idx="350">
                  <c:v>78.3</c:v>
                </c:pt>
                <c:pt idx="351">
                  <c:v>79.6</c:v>
                </c:pt>
                <c:pt idx="352">
                  <c:v>78.4</c:v>
                </c:pt>
                <c:pt idx="353">
                  <c:v>79</c:v>
                </c:pt>
                <c:pt idx="354">
                  <c:v>75.1</c:v>
                </c:pt>
                <c:pt idx="355">
                  <c:v>76.7</c:v>
                </c:pt>
                <c:pt idx="356">
                  <c:v>74.9</c:v>
                </c:pt>
                <c:pt idx="357">
                  <c:v>74.7</c:v>
                </c:pt>
                <c:pt idx="358">
                  <c:v>76.9</c:v>
                </c:pt>
                <c:pt idx="359">
                  <c:v>76.4</c:v>
                </c:pt>
                <c:pt idx="360">
                  <c:v>75.9</c:v>
                </c:pt>
                <c:pt idx="361">
                  <c:v>75.7</c:v>
                </c:pt>
                <c:pt idx="362">
                  <c:v>75.2</c:v>
                </c:pt>
                <c:pt idx="363">
                  <c:v>75.8</c:v>
                </c:pt>
                <c:pt idx="364">
                  <c:v>74.2</c:v>
                </c:pt>
                <c:pt idx="365">
                  <c:v>72.7</c:v>
                </c:pt>
                <c:pt idx="366">
                  <c:v>72.5</c:v>
                </c:pt>
                <c:pt idx="367">
                  <c:v>69.2</c:v>
                </c:pt>
                <c:pt idx="368">
                  <c:v>68.9</c:v>
                </c:pt>
                <c:pt idx="369">
                  <c:v>68.5</c:v>
                </c:pt>
                <c:pt idx="370">
                  <c:v>70.4</c:v>
                </c:pt>
                <c:pt idx="371">
                  <c:v>70.6</c:v>
                </c:pt>
                <c:pt idx="372">
                  <c:v>71</c:v>
                </c:pt>
                <c:pt idx="373">
                  <c:v>72.2</c:v>
                </c:pt>
                <c:pt idx="374">
                  <c:v>70</c:v>
                </c:pt>
                <c:pt idx="375">
                  <c:v>73</c:v>
                </c:pt>
                <c:pt idx="376">
                  <c:v>73.5</c:v>
                </c:pt>
                <c:pt idx="377">
                  <c:v>71.8</c:v>
                </c:pt>
                <c:pt idx="378">
                  <c:v>72.8</c:v>
                </c:pt>
                <c:pt idx="379">
                  <c:v>72.9</c:v>
                </c:pt>
                <c:pt idx="380">
                  <c:v>70.1</c:v>
                </c:pt>
                <c:pt idx="381">
                  <c:v>68.7</c:v>
                </c:pt>
                <c:pt idx="382">
                  <c:v>72.3</c:v>
                </c:pt>
                <c:pt idx="383">
                  <c:v>70.1</c:v>
                </c:pt>
                <c:pt idx="384">
                  <c:v>66.6</c:v>
                </c:pt>
                <c:pt idx="385">
                  <c:v>69.4</c:v>
                </c:pt>
                <c:pt idx="386">
                  <c:v>66.7</c:v>
                </c:pt>
                <c:pt idx="387">
                  <c:v>72.5</c:v>
                </c:pt>
                <c:pt idx="388">
                  <c:v>59.6</c:v>
                </c:pt>
                <c:pt idx="389">
                  <c:v>59.2</c:v>
                </c:pt>
                <c:pt idx="390">
                  <c:v>50.7</c:v>
                </c:pt>
                <c:pt idx="391">
                  <c:v>49.7</c:v>
                </c:pt>
                <c:pt idx="392">
                  <c:v>49.8</c:v>
                </c:pt>
                <c:pt idx="393">
                  <c:v>50.2</c:v>
                </c:pt>
                <c:pt idx="394">
                  <c:v>49.7</c:v>
                </c:pt>
                <c:pt idx="395">
                  <c:v>54.7</c:v>
                </c:pt>
                <c:pt idx="396">
                  <c:v>66.5</c:v>
                </c:pt>
                <c:pt idx="397">
                  <c:v>66.7</c:v>
                </c:pt>
                <c:pt idx="398">
                  <c:v>60.8</c:v>
                </c:pt>
                <c:pt idx="399">
                  <c:v>63.9</c:v>
                </c:pt>
                <c:pt idx="400">
                  <c:v>54.6</c:v>
                </c:pt>
                <c:pt idx="401">
                  <c:v>55.2</c:v>
                </c:pt>
                <c:pt idx="402">
                  <c:v>52.3</c:v>
                </c:pt>
                <c:pt idx="403">
                  <c:v>51.9</c:v>
                </c:pt>
                <c:pt idx="404">
                  <c:v>56.7</c:v>
                </c:pt>
                <c:pt idx="405">
                  <c:v>68.5</c:v>
                </c:pt>
                <c:pt idx="406">
                  <c:v>57.6</c:v>
                </c:pt>
                <c:pt idx="407">
                  <c:v>64.7</c:v>
                </c:pt>
                <c:pt idx="408">
                  <c:v>67</c:v>
                </c:pt>
                <c:pt idx="409">
                  <c:v>63.3</c:v>
                </c:pt>
                <c:pt idx="410">
                  <c:v>59.2</c:v>
                </c:pt>
                <c:pt idx="411">
                  <c:v>64.4</c:v>
                </c:pt>
                <c:pt idx="412">
                  <c:v>66.8</c:v>
                </c:pt>
                <c:pt idx="413">
                  <c:v>64.8</c:v>
                </c:pt>
                <c:pt idx="414">
                  <c:v>50.7</c:v>
                </c:pt>
                <c:pt idx="415">
                  <c:v>47</c:v>
                </c:pt>
                <c:pt idx="416">
                  <c:v>53</c:v>
                </c:pt>
                <c:pt idx="417">
                  <c:v>58.7</c:v>
                </c:pt>
                <c:pt idx="418">
                  <c:v>56.8</c:v>
                </c:pt>
                <c:pt idx="419">
                  <c:v>52.5</c:v>
                </c:pt>
                <c:pt idx="420">
                  <c:v>51.7</c:v>
                </c:pt>
                <c:pt idx="421">
                  <c:v>49.2</c:v>
                </c:pt>
                <c:pt idx="422">
                  <c:v>49.5</c:v>
                </c:pt>
                <c:pt idx="423">
                  <c:v>50.6</c:v>
                </c:pt>
                <c:pt idx="424">
                  <c:v>50.1</c:v>
                </c:pt>
                <c:pt idx="425">
                  <c:v>49.7</c:v>
                </c:pt>
                <c:pt idx="426">
                  <c:v>50</c:v>
                </c:pt>
                <c:pt idx="427">
                  <c:v>50.6</c:v>
                </c:pt>
                <c:pt idx="428">
                  <c:v>50.4</c:v>
                </c:pt>
                <c:pt idx="429">
                  <c:v>51.7</c:v>
                </c:pt>
                <c:pt idx="430">
                  <c:v>51.4</c:v>
                </c:pt>
                <c:pt idx="431">
                  <c:v>54.9</c:v>
                </c:pt>
                <c:pt idx="432">
                  <c:v>56.9</c:v>
                </c:pt>
                <c:pt idx="433">
                  <c:v>57.5</c:v>
                </c:pt>
                <c:pt idx="434">
                  <c:v>58.1</c:v>
                </c:pt>
                <c:pt idx="435">
                  <c:v>58.9</c:v>
                </c:pt>
                <c:pt idx="436">
                  <c:v>59.2</c:v>
                </c:pt>
                <c:pt idx="437">
                  <c:v>59.5</c:v>
                </c:pt>
                <c:pt idx="438">
                  <c:v>59.3</c:v>
                </c:pt>
                <c:pt idx="439">
                  <c:v>58.9</c:v>
                </c:pt>
                <c:pt idx="440">
                  <c:v>61</c:v>
                </c:pt>
                <c:pt idx="441">
                  <c:v>62.7</c:v>
                </c:pt>
                <c:pt idx="442">
                  <c:v>64.7</c:v>
                </c:pt>
                <c:pt idx="443">
                  <c:v>72.7</c:v>
                </c:pt>
                <c:pt idx="444">
                  <c:v>75.7</c:v>
                </c:pt>
                <c:pt idx="445">
                  <c:v>77.5</c:v>
                </c:pt>
                <c:pt idx="446">
                  <c:v>80.5</c:v>
                </c:pt>
                <c:pt idx="447">
                  <c:v>79.4</c:v>
                </c:pt>
                <c:pt idx="448">
                  <c:v>78.2</c:v>
                </c:pt>
                <c:pt idx="449">
                  <c:v>78</c:v>
                </c:pt>
                <c:pt idx="450">
                  <c:v>79.2</c:v>
                </c:pt>
                <c:pt idx="451">
                  <c:v>77.1</c:v>
                </c:pt>
                <c:pt idx="452">
                  <c:v>76.7</c:v>
                </c:pt>
                <c:pt idx="453">
                  <c:v>75.6</c:v>
                </c:pt>
                <c:pt idx="454">
                  <c:v>74</c:v>
                </c:pt>
                <c:pt idx="455">
                  <c:v>74.8</c:v>
                </c:pt>
                <c:pt idx="456">
                  <c:v>75.8</c:v>
                </c:pt>
                <c:pt idx="457">
                  <c:v>74.9</c:v>
                </c:pt>
                <c:pt idx="458">
                  <c:v>73.7</c:v>
                </c:pt>
                <c:pt idx="459">
                  <c:v>72.9</c:v>
                </c:pt>
                <c:pt idx="460">
                  <c:v>72.4</c:v>
                </c:pt>
                <c:pt idx="461">
                  <c:v>72.4</c:v>
                </c:pt>
                <c:pt idx="462">
                  <c:v>72.4</c:v>
                </c:pt>
                <c:pt idx="463">
                  <c:v>72.5</c:v>
                </c:pt>
                <c:pt idx="464">
                  <c:v>72.6</c:v>
                </c:pt>
                <c:pt idx="465">
                  <c:v>73</c:v>
                </c:pt>
                <c:pt idx="466">
                  <c:v>72.8</c:v>
                </c:pt>
                <c:pt idx="467">
                  <c:v>73</c:v>
                </c:pt>
                <c:pt idx="468">
                  <c:v>72.7</c:v>
                </c:pt>
                <c:pt idx="469">
                  <c:v>71.6</c:v>
                </c:pt>
                <c:pt idx="470">
                  <c:v>71.3</c:v>
                </c:pt>
                <c:pt idx="471">
                  <c:v>71.2</c:v>
                </c:pt>
                <c:pt idx="472">
                  <c:v>71.5</c:v>
                </c:pt>
                <c:pt idx="473">
                  <c:v>72</c:v>
                </c:pt>
                <c:pt idx="474">
                  <c:v>71.5</c:v>
                </c:pt>
                <c:pt idx="475">
                  <c:v>71.4</c:v>
                </c:pt>
                <c:pt idx="476">
                  <c:v>71.5</c:v>
                </c:pt>
                <c:pt idx="477">
                  <c:v>71.2</c:v>
                </c:pt>
                <c:pt idx="478">
                  <c:v>70.8</c:v>
                </c:pt>
              </c:numCache>
            </c:numRef>
          </c:yVal>
          <c:smooth val="0"/>
        </c:ser>
        <c:axId val="53243816"/>
        <c:axId val="566793"/>
      </c:scatterChart>
      <c:valAx>
        <c:axId val="53243816"/>
        <c:scaling>
          <c:orientation val="minMax"/>
          <c:max val="0.6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793"/>
        <c:crosses val="autoZero"/>
        <c:crossBetween val="midCat"/>
        <c:dispUnits/>
      </c:valAx>
      <c:valAx>
        <c:axId val="5667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438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1322-1342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Data!$M$143:$M$261</c:f>
              <c:numCache>
                <c:ptCount val="119"/>
                <c:pt idx="0">
                  <c:v>20.4</c:v>
                </c:pt>
                <c:pt idx="1">
                  <c:v>21</c:v>
                </c:pt>
                <c:pt idx="2">
                  <c:v>20.6</c:v>
                </c:pt>
                <c:pt idx="3">
                  <c:v>20.5</c:v>
                </c:pt>
                <c:pt idx="4">
                  <c:v>20.3</c:v>
                </c:pt>
                <c:pt idx="5">
                  <c:v>20.1</c:v>
                </c:pt>
                <c:pt idx="6">
                  <c:v>19.9</c:v>
                </c:pt>
                <c:pt idx="7">
                  <c:v>19.7</c:v>
                </c:pt>
                <c:pt idx="8">
                  <c:v>19.5</c:v>
                </c:pt>
                <c:pt idx="9">
                  <c:v>19.4</c:v>
                </c:pt>
                <c:pt idx="10">
                  <c:v>19.2</c:v>
                </c:pt>
                <c:pt idx="11">
                  <c:v>19.2</c:v>
                </c:pt>
                <c:pt idx="12">
                  <c:v>18.9</c:v>
                </c:pt>
                <c:pt idx="13">
                  <c:v>18.9</c:v>
                </c:pt>
                <c:pt idx="14">
                  <c:v>18.9</c:v>
                </c:pt>
                <c:pt idx="15">
                  <c:v>19</c:v>
                </c:pt>
                <c:pt idx="16">
                  <c:v>18.8</c:v>
                </c:pt>
                <c:pt idx="17">
                  <c:v>18.1</c:v>
                </c:pt>
                <c:pt idx="18">
                  <c:v>18.4</c:v>
                </c:pt>
                <c:pt idx="19">
                  <c:v>18.1</c:v>
                </c:pt>
                <c:pt idx="20">
                  <c:v>19.8</c:v>
                </c:pt>
                <c:pt idx="21">
                  <c:v>20.1</c:v>
                </c:pt>
                <c:pt idx="22">
                  <c:v>20.5</c:v>
                </c:pt>
                <c:pt idx="23">
                  <c:v>20.3</c:v>
                </c:pt>
                <c:pt idx="24">
                  <c:v>20.2</c:v>
                </c:pt>
                <c:pt idx="25">
                  <c:v>20.2</c:v>
                </c:pt>
                <c:pt idx="26">
                  <c:v>19.9</c:v>
                </c:pt>
                <c:pt idx="27">
                  <c:v>19.9</c:v>
                </c:pt>
                <c:pt idx="28">
                  <c:v>19.7</c:v>
                </c:pt>
                <c:pt idx="29">
                  <c:v>19.7</c:v>
                </c:pt>
                <c:pt idx="30">
                  <c:v>19.7</c:v>
                </c:pt>
                <c:pt idx="31">
                  <c:v>19.6</c:v>
                </c:pt>
                <c:pt idx="32">
                  <c:v>19.4</c:v>
                </c:pt>
                <c:pt idx="33">
                  <c:v>19.2</c:v>
                </c:pt>
                <c:pt idx="34">
                  <c:v>19.1</c:v>
                </c:pt>
                <c:pt idx="35">
                  <c:v>18.9</c:v>
                </c:pt>
                <c:pt idx="36">
                  <c:v>18.8</c:v>
                </c:pt>
                <c:pt idx="37">
                  <c:v>18.6</c:v>
                </c:pt>
                <c:pt idx="38">
                  <c:v>18.5</c:v>
                </c:pt>
                <c:pt idx="39">
                  <c:v>18.3</c:v>
                </c:pt>
                <c:pt idx="40">
                  <c:v>18.2</c:v>
                </c:pt>
                <c:pt idx="41">
                  <c:v>18.1</c:v>
                </c:pt>
                <c:pt idx="42">
                  <c:v>17.9</c:v>
                </c:pt>
                <c:pt idx="43">
                  <c:v>17.9</c:v>
                </c:pt>
                <c:pt idx="44">
                  <c:v>17.8</c:v>
                </c:pt>
                <c:pt idx="45">
                  <c:v>17.8</c:v>
                </c:pt>
                <c:pt idx="46">
                  <c:v>17.6</c:v>
                </c:pt>
                <c:pt idx="47">
                  <c:v>17.5</c:v>
                </c:pt>
                <c:pt idx="48">
                  <c:v>17.5</c:v>
                </c:pt>
                <c:pt idx="49">
                  <c:v>17.5</c:v>
                </c:pt>
                <c:pt idx="50">
                  <c:v>17.4</c:v>
                </c:pt>
                <c:pt idx="51">
                  <c:v>17.2</c:v>
                </c:pt>
                <c:pt idx="52">
                  <c:v>17.1</c:v>
                </c:pt>
                <c:pt idx="53">
                  <c:v>17</c:v>
                </c:pt>
                <c:pt idx="54">
                  <c:v>16.9</c:v>
                </c:pt>
                <c:pt idx="55">
                  <c:v>16.7</c:v>
                </c:pt>
                <c:pt idx="56">
                  <c:v>16.5</c:v>
                </c:pt>
                <c:pt idx="57">
                  <c:v>16.4</c:v>
                </c:pt>
                <c:pt idx="58">
                  <c:v>16.3</c:v>
                </c:pt>
                <c:pt idx="59">
                  <c:v>16.1</c:v>
                </c:pt>
                <c:pt idx="60">
                  <c:v>15.9</c:v>
                </c:pt>
                <c:pt idx="61">
                  <c:v>15.7</c:v>
                </c:pt>
                <c:pt idx="62">
                  <c:v>15.6</c:v>
                </c:pt>
                <c:pt idx="63">
                  <c:v>15.4</c:v>
                </c:pt>
                <c:pt idx="64">
                  <c:v>15.3</c:v>
                </c:pt>
                <c:pt idx="65">
                  <c:v>15.2</c:v>
                </c:pt>
                <c:pt idx="66">
                  <c:v>15.1</c:v>
                </c:pt>
                <c:pt idx="67">
                  <c:v>15</c:v>
                </c:pt>
                <c:pt idx="68">
                  <c:v>14.9</c:v>
                </c:pt>
                <c:pt idx="69">
                  <c:v>14.9</c:v>
                </c:pt>
                <c:pt idx="70">
                  <c:v>14.8</c:v>
                </c:pt>
                <c:pt idx="71">
                  <c:v>14.8</c:v>
                </c:pt>
                <c:pt idx="72">
                  <c:v>14.8</c:v>
                </c:pt>
                <c:pt idx="73">
                  <c:v>14.7</c:v>
                </c:pt>
                <c:pt idx="74">
                  <c:v>14.6</c:v>
                </c:pt>
                <c:pt idx="75">
                  <c:v>14.6</c:v>
                </c:pt>
                <c:pt idx="76">
                  <c:v>14.4</c:v>
                </c:pt>
                <c:pt idx="77">
                  <c:v>14.4</c:v>
                </c:pt>
                <c:pt idx="78">
                  <c:v>14.3</c:v>
                </c:pt>
                <c:pt idx="79">
                  <c:v>14.2</c:v>
                </c:pt>
                <c:pt idx="80">
                  <c:v>14.2</c:v>
                </c:pt>
                <c:pt idx="81">
                  <c:v>14.1</c:v>
                </c:pt>
                <c:pt idx="82">
                  <c:v>14.1</c:v>
                </c:pt>
                <c:pt idx="83">
                  <c:v>14</c:v>
                </c:pt>
                <c:pt idx="84">
                  <c:v>13.9</c:v>
                </c:pt>
                <c:pt idx="85">
                  <c:v>13.7</c:v>
                </c:pt>
                <c:pt idx="86">
                  <c:v>13.6</c:v>
                </c:pt>
                <c:pt idx="87">
                  <c:v>13.5</c:v>
                </c:pt>
                <c:pt idx="88">
                  <c:v>13.4</c:v>
                </c:pt>
                <c:pt idx="89">
                  <c:v>13.3</c:v>
                </c:pt>
                <c:pt idx="90">
                  <c:v>13.2</c:v>
                </c:pt>
                <c:pt idx="91">
                  <c:v>13.1</c:v>
                </c:pt>
                <c:pt idx="92">
                  <c:v>13</c:v>
                </c:pt>
                <c:pt idx="93">
                  <c:v>12.9</c:v>
                </c:pt>
                <c:pt idx="94">
                  <c:v>12.8</c:v>
                </c:pt>
                <c:pt idx="95">
                  <c:v>12.7</c:v>
                </c:pt>
                <c:pt idx="96">
                  <c:v>12.7</c:v>
                </c:pt>
                <c:pt idx="97">
                  <c:v>12.6</c:v>
                </c:pt>
                <c:pt idx="98">
                  <c:v>12.5</c:v>
                </c:pt>
                <c:pt idx="99">
                  <c:v>12.5</c:v>
                </c:pt>
                <c:pt idx="100">
                  <c:v>12.4</c:v>
                </c:pt>
                <c:pt idx="101">
                  <c:v>12.4</c:v>
                </c:pt>
                <c:pt idx="102">
                  <c:v>12.4</c:v>
                </c:pt>
                <c:pt idx="103">
                  <c:v>12.3</c:v>
                </c:pt>
                <c:pt idx="104">
                  <c:v>12.4</c:v>
                </c:pt>
                <c:pt idx="105">
                  <c:v>12.4</c:v>
                </c:pt>
                <c:pt idx="106">
                  <c:v>12.5</c:v>
                </c:pt>
                <c:pt idx="107">
                  <c:v>12.5</c:v>
                </c:pt>
                <c:pt idx="108">
                  <c:v>12.6</c:v>
                </c:pt>
                <c:pt idx="109">
                  <c:v>12.5</c:v>
                </c:pt>
                <c:pt idx="110">
                  <c:v>12.5</c:v>
                </c:pt>
                <c:pt idx="111">
                  <c:v>12.7</c:v>
                </c:pt>
                <c:pt idx="112">
                  <c:v>12.6</c:v>
                </c:pt>
                <c:pt idx="113">
                  <c:v>12.7</c:v>
                </c:pt>
                <c:pt idx="114">
                  <c:v>12.8</c:v>
                </c:pt>
                <c:pt idx="115">
                  <c:v>12.8</c:v>
                </c:pt>
                <c:pt idx="116">
                  <c:v>12.7</c:v>
                </c:pt>
                <c:pt idx="117">
                  <c:v>12.8</c:v>
                </c:pt>
                <c:pt idx="118">
                  <c:v>12.9</c:v>
                </c:pt>
              </c:numCache>
            </c:numRef>
          </c:xVal>
          <c:yVal>
            <c:numRef>
              <c:f>Data!$V$143:$V$261</c:f>
              <c:numCache>
                <c:ptCount val="119"/>
                <c:pt idx="0">
                  <c:v>49.964682438831815</c:v>
                </c:pt>
                <c:pt idx="1">
                  <c:v>65.55742073272994</c:v>
                </c:pt>
                <c:pt idx="2">
                  <c:v>95.18209286170364</c:v>
                </c:pt>
                <c:pt idx="3">
                  <c:v>113.33822513784514</c:v>
                </c:pt>
                <c:pt idx="4">
                  <c:v>133.19029485074242</c:v>
                </c:pt>
                <c:pt idx="5">
                  <c:v>150.59987331495992</c:v>
                </c:pt>
                <c:pt idx="6">
                  <c:v>172.20528284841026</c:v>
                </c:pt>
                <c:pt idx="7">
                  <c:v>198.87395730636686</c:v>
                </c:pt>
                <c:pt idx="8">
                  <c:v>218.0951082982407</c:v>
                </c:pt>
                <c:pt idx="9">
                  <c:v>231.49263282910601</c:v>
                </c:pt>
                <c:pt idx="10">
                  <c:v>248.2699925558619</c:v>
                </c:pt>
                <c:pt idx="11">
                  <c:v>281.9267469984578</c:v>
                </c:pt>
                <c:pt idx="12">
                  <c:v>281.08366345318746</c:v>
                </c:pt>
                <c:pt idx="13">
                  <c:v>297.96161920671085</c:v>
                </c:pt>
                <c:pt idx="14">
                  <c:v>308.95071510841353</c:v>
                </c:pt>
                <c:pt idx="15">
                  <c:v>331.8207950558415</c:v>
                </c:pt>
                <c:pt idx="16">
                  <c:v>347.1025828976457</c:v>
                </c:pt>
                <c:pt idx="17">
                  <c:v>370.9302932841192</c:v>
                </c:pt>
                <c:pt idx="18">
                  <c:v>379.45678686824897</c:v>
                </c:pt>
                <c:pt idx="19">
                  <c:v>409.36864939897487</c:v>
                </c:pt>
                <c:pt idx="20">
                  <c:v>426.5096429391374</c:v>
                </c:pt>
                <c:pt idx="21">
                  <c:v>448.84596260061824</c:v>
                </c:pt>
                <c:pt idx="22">
                  <c:v>462.6213127738756</c:v>
                </c:pt>
                <c:pt idx="23">
                  <c:v>489.3762590113173</c:v>
                </c:pt>
                <c:pt idx="24">
                  <c:v>504.08500714710124</c:v>
                </c:pt>
                <c:pt idx="25">
                  <c:v>513.6163344409338</c:v>
                </c:pt>
                <c:pt idx="26">
                  <c:v>542.2761333523766</c:v>
                </c:pt>
                <c:pt idx="27">
                  <c:v>550.1096397608752</c:v>
                </c:pt>
                <c:pt idx="28">
                  <c:v>578.8958858554549</c:v>
                </c:pt>
                <c:pt idx="29">
                  <c:v>597.266499490791</c:v>
                </c:pt>
                <c:pt idx="30">
                  <c:v>618.3113716763131</c:v>
                </c:pt>
                <c:pt idx="31">
                  <c:v>636.7694876448309</c:v>
                </c:pt>
                <c:pt idx="32">
                  <c:v>657.0327072435466</c:v>
                </c:pt>
                <c:pt idx="33">
                  <c:v>679.9986548331912</c:v>
                </c:pt>
                <c:pt idx="34">
                  <c:v>700.3677666895122</c:v>
                </c:pt>
                <c:pt idx="35">
                  <c:v>717.2321919256699</c:v>
                </c:pt>
                <c:pt idx="36">
                  <c:v>735.02129764058</c:v>
                </c:pt>
                <c:pt idx="37">
                  <c:v>753.740964074138</c:v>
                </c:pt>
                <c:pt idx="38">
                  <c:v>772.5029257714765</c:v>
                </c:pt>
                <c:pt idx="39">
                  <c:v>793.9972036188954</c:v>
                </c:pt>
                <c:pt idx="40">
                  <c:v>809.2560495406987</c:v>
                </c:pt>
                <c:pt idx="41">
                  <c:v>829.0445045490444</c:v>
                </c:pt>
                <c:pt idx="42">
                  <c:v>846.1725653432268</c:v>
                </c:pt>
                <c:pt idx="43">
                  <c:v>862.4318030729869</c:v>
                </c:pt>
                <c:pt idx="44">
                  <c:v>882.3475359578398</c:v>
                </c:pt>
                <c:pt idx="45">
                  <c:v>893.2308289600045</c:v>
                </c:pt>
                <c:pt idx="46">
                  <c:v>910.4919342472416</c:v>
                </c:pt>
                <c:pt idx="47">
                  <c:v>924.144512603998</c:v>
                </c:pt>
                <c:pt idx="48">
                  <c:v>935.0827596810819</c:v>
                </c:pt>
                <c:pt idx="49">
                  <c:v>947.8622850359429</c:v>
                </c:pt>
                <c:pt idx="50">
                  <c:v>962.491579939682</c:v>
                </c:pt>
                <c:pt idx="51">
                  <c:v>980.8145162617888</c:v>
                </c:pt>
                <c:pt idx="52">
                  <c:v>993.6646701699904</c:v>
                </c:pt>
                <c:pt idx="53">
                  <c:v>1008.3749510266423</c:v>
                </c:pt>
                <c:pt idx="54">
                  <c:v>1021.267858042517</c:v>
                </c:pt>
                <c:pt idx="55">
                  <c:v>1040.6448298675136</c:v>
                </c:pt>
                <c:pt idx="56">
                  <c:v>1059.1412210141207</c:v>
                </c:pt>
                <c:pt idx="57">
                  <c:v>1076.7510357578603</c:v>
                </c:pt>
                <c:pt idx="58">
                  <c:v>1092.5389031008767</c:v>
                </c:pt>
                <c:pt idx="59">
                  <c:v>1107.4255426006393</c:v>
                </c:pt>
                <c:pt idx="60">
                  <c:v>1121.4060465573043</c:v>
                </c:pt>
                <c:pt idx="61">
                  <c:v>1144.7593196464823</c:v>
                </c:pt>
                <c:pt idx="62">
                  <c:v>1160.6771430157692</c:v>
                </c:pt>
                <c:pt idx="63">
                  <c:v>1174.7476655102082</c:v>
                </c:pt>
                <c:pt idx="64">
                  <c:v>1193.5455261057891</c:v>
                </c:pt>
                <c:pt idx="65">
                  <c:v>1203.902516517168</c:v>
                </c:pt>
                <c:pt idx="66">
                  <c:v>1223.7108951735695</c:v>
                </c:pt>
                <c:pt idx="67">
                  <c:v>1235.0512197383755</c:v>
                </c:pt>
                <c:pt idx="68">
                  <c:v>1250.1957836024008</c:v>
                </c:pt>
                <c:pt idx="69">
                  <c:v>1264.4189410140025</c:v>
                </c:pt>
                <c:pt idx="70">
                  <c:v>1279.617209035136</c:v>
                </c:pt>
                <c:pt idx="71">
                  <c:v>1293.8908927856482</c:v>
                </c:pt>
                <c:pt idx="72">
                  <c:v>1305.3275313963595</c:v>
                </c:pt>
                <c:pt idx="73">
                  <c:v>1323.4678175489926</c:v>
                </c:pt>
                <c:pt idx="74">
                  <c:v>1335.9024645578934</c:v>
                </c:pt>
                <c:pt idx="75">
                  <c:v>1351.2322510682689</c:v>
                </c:pt>
                <c:pt idx="76">
                  <c:v>1364.6690685178937</c:v>
                </c:pt>
                <c:pt idx="77">
                  <c:v>1372.3570231204976</c:v>
                </c:pt>
                <c:pt idx="78">
                  <c:v>1392.5718338699025</c:v>
                </c:pt>
                <c:pt idx="79">
                  <c:v>1408.9723240484345</c:v>
                </c:pt>
                <c:pt idx="80">
                  <c:v>1422.5029740635277</c:v>
                </c:pt>
                <c:pt idx="81">
                  <c:v>1439.9319828751104</c:v>
                </c:pt>
                <c:pt idx="82">
                  <c:v>1454.4841532655819</c:v>
                </c:pt>
                <c:pt idx="83">
                  <c:v>1467.1166953818938</c:v>
                </c:pt>
                <c:pt idx="84">
                  <c:v>1484.6396942284996</c:v>
                </c:pt>
                <c:pt idx="85">
                  <c:v>1499.2704927018235</c:v>
                </c:pt>
                <c:pt idx="86">
                  <c:v>1512.9492014317543</c:v>
                </c:pt>
                <c:pt idx="87">
                  <c:v>1522.7335213713272</c:v>
                </c:pt>
                <c:pt idx="88">
                  <c:v>1535.4703969539214</c:v>
                </c:pt>
                <c:pt idx="89">
                  <c:v>1551.173418056057</c:v>
                </c:pt>
                <c:pt idx="90">
                  <c:v>1559.0360782453354</c:v>
                </c:pt>
                <c:pt idx="91">
                  <c:v>1573.7986623503134</c:v>
                </c:pt>
                <c:pt idx="92">
                  <c:v>1587.6007929418124</c:v>
                </c:pt>
                <c:pt idx="93">
                  <c:v>1594.5104705593913</c:v>
                </c:pt>
                <c:pt idx="94">
                  <c:v>1608.3470982797144</c:v>
                </c:pt>
                <c:pt idx="95">
                  <c:v>1618.2445385122046</c:v>
                </c:pt>
                <c:pt idx="96">
                  <c:v>1634.1050210648127</c:v>
                </c:pt>
                <c:pt idx="97">
                  <c:v>1644.0332280963535</c:v>
                </c:pt>
                <c:pt idx="98">
                  <c:v>1653.9733195059175</c:v>
                </c:pt>
                <c:pt idx="99">
                  <c:v>1665.9171566919654</c:v>
                </c:pt>
                <c:pt idx="100">
                  <c:v>1678.8757293758913</c:v>
                </c:pt>
                <c:pt idx="101">
                  <c:v>1690.8554641374471</c:v>
                </c:pt>
                <c:pt idx="102">
                  <c:v>1700.8517953939795</c:v>
                </c:pt>
                <c:pt idx="103">
                  <c:v>1712.8632989907019</c:v>
                </c:pt>
                <c:pt idx="104">
                  <c:v>1708.8575336588024</c:v>
                </c:pt>
                <c:pt idx="105">
                  <c:v>1712.8632989907019</c:v>
                </c:pt>
                <c:pt idx="106">
                  <c:v>1712.8632989907019</c:v>
                </c:pt>
                <c:pt idx="107">
                  <c:v>1712.8632989907019</c:v>
                </c:pt>
                <c:pt idx="108">
                  <c:v>1715.8688916055253</c:v>
                </c:pt>
                <c:pt idx="109">
                  <c:v>1720.8806313750129</c:v>
                </c:pt>
                <c:pt idx="110">
                  <c:v>1722.886174524962</c:v>
                </c:pt>
                <c:pt idx="111">
                  <c:v>1723.889127768769</c:v>
                </c:pt>
                <c:pt idx="112">
                  <c:v>1730.9131943592888</c:v>
                </c:pt>
                <c:pt idx="113">
                  <c:v>1725.8953977403548</c:v>
                </c:pt>
                <c:pt idx="114">
                  <c:v>1720.8806313750129</c:v>
                </c:pt>
                <c:pt idx="115">
                  <c:v>1722.886174524962</c:v>
                </c:pt>
                <c:pt idx="116">
                  <c:v>1725.8953977403548</c:v>
                </c:pt>
                <c:pt idx="117">
                  <c:v>1721.8833424034601</c:v>
                </c:pt>
                <c:pt idx="118">
                  <c:v>1717.8732245556384</c:v>
                </c:pt>
              </c:numCache>
            </c:numRef>
          </c:yVal>
          <c:smooth val="0"/>
        </c:ser>
        <c:axId val="16436998"/>
        <c:axId val="6910895"/>
      </c:scatterChart>
      <c:valAx>
        <c:axId val="1643699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910895"/>
        <c:crosses val="autoZero"/>
        <c:crossBetween val="midCat"/>
        <c:dispUnits/>
      </c:valAx>
      <c:valAx>
        <c:axId val="69108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6436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1322-1342 UT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Data!$N$143:$N$261</c:f>
              <c:numCache>
                <c:ptCount val="119"/>
                <c:pt idx="0">
                  <c:v>80</c:v>
                </c:pt>
                <c:pt idx="1">
                  <c:v>80.1</c:v>
                </c:pt>
                <c:pt idx="2">
                  <c:v>76.8</c:v>
                </c:pt>
                <c:pt idx="3">
                  <c:v>77.1</c:v>
                </c:pt>
                <c:pt idx="4">
                  <c:v>76.7</c:v>
                </c:pt>
                <c:pt idx="5">
                  <c:v>76.2</c:v>
                </c:pt>
                <c:pt idx="6">
                  <c:v>77</c:v>
                </c:pt>
                <c:pt idx="7">
                  <c:v>75.6</c:v>
                </c:pt>
                <c:pt idx="8">
                  <c:v>76.1</c:v>
                </c:pt>
                <c:pt idx="9">
                  <c:v>78</c:v>
                </c:pt>
                <c:pt idx="10">
                  <c:v>81.6</c:v>
                </c:pt>
                <c:pt idx="11">
                  <c:v>78</c:v>
                </c:pt>
                <c:pt idx="12">
                  <c:v>80.6</c:v>
                </c:pt>
                <c:pt idx="13">
                  <c:v>80</c:v>
                </c:pt>
                <c:pt idx="14">
                  <c:v>82.9</c:v>
                </c:pt>
                <c:pt idx="15">
                  <c:v>79</c:v>
                </c:pt>
                <c:pt idx="16">
                  <c:v>76.1</c:v>
                </c:pt>
                <c:pt idx="17">
                  <c:v>81.1</c:v>
                </c:pt>
                <c:pt idx="18">
                  <c:v>77.9</c:v>
                </c:pt>
                <c:pt idx="19">
                  <c:v>78.7</c:v>
                </c:pt>
                <c:pt idx="20">
                  <c:v>63</c:v>
                </c:pt>
                <c:pt idx="21">
                  <c:v>57.9</c:v>
                </c:pt>
                <c:pt idx="22">
                  <c:v>51.2</c:v>
                </c:pt>
                <c:pt idx="23">
                  <c:v>49.7</c:v>
                </c:pt>
                <c:pt idx="24">
                  <c:v>49.1</c:v>
                </c:pt>
                <c:pt idx="25">
                  <c:v>48.8</c:v>
                </c:pt>
                <c:pt idx="26">
                  <c:v>48.7</c:v>
                </c:pt>
                <c:pt idx="27">
                  <c:v>48.8</c:v>
                </c:pt>
                <c:pt idx="28">
                  <c:v>48.2</c:v>
                </c:pt>
                <c:pt idx="29">
                  <c:v>47.3</c:v>
                </c:pt>
                <c:pt idx="30">
                  <c:v>45.8</c:v>
                </c:pt>
                <c:pt idx="31">
                  <c:v>45.8</c:v>
                </c:pt>
                <c:pt idx="32">
                  <c:v>45.8</c:v>
                </c:pt>
                <c:pt idx="33">
                  <c:v>47</c:v>
                </c:pt>
                <c:pt idx="34">
                  <c:v>48.6</c:v>
                </c:pt>
                <c:pt idx="35">
                  <c:v>50.3</c:v>
                </c:pt>
                <c:pt idx="36">
                  <c:v>51.7</c:v>
                </c:pt>
                <c:pt idx="37">
                  <c:v>53.6</c:v>
                </c:pt>
                <c:pt idx="38">
                  <c:v>54.5</c:v>
                </c:pt>
                <c:pt idx="39">
                  <c:v>56.2</c:v>
                </c:pt>
                <c:pt idx="40">
                  <c:v>56.2</c:v>
                </c:pt>
                <c:pt idx="41">
                  <c:v>57.4</c:v>
                </c:pt>
                <c:pt idx="42">
                  <c:v>56.4</c:v>
                </c:pt>
                <c:pt idx="43">
                  <c:v>55</c:v>
                </c:pt>
                <c:pt idx="44">
                  <c:v>53.9</c:v>
                </c:pt>
                <c:pt idx="45">
                  <c:v>53.7</c:v>
                </c:pt>
                <c:pt idx="46">
                  <c:v>54.5</c:v>
                </c:pt>
                <c:pt idx="47">
                  <c:v>54.3</c:v>
                </c:pt>
                <c:pt idx="48">
                  <c:v>53.5</c:v>
                </c:pt>
                <c:pt idx="49">
                  <c:v>53.6</c:v>
                </c:pt>
                <c:pt idx="50">
                  <c:v>53.2</c:v>
                </c:pt>
                <c:pt idx="51">
                  <c:v>52.8</c:v>
                </c:pt>
                <c:pt idx="52">
                  <c:v>52.7</c:v>
                </c:pt>
                <c:pt idx="53">
                  <c:v>52.8</c:v>
                </c:pt>
                <c:pt idx="54">
                  <c:v>53.2</c:v>
                </c:pt>
                <c:pt idx="55">
                  <c:v>53.5</c:v>
                </c:pt>
                <c:pt idx="56">
                  <c:v>53.5</c:v>
                </c:pt>
                <c:pt idx="57">
                  <c:v>53.4</c:v>
                </c:pt>
                <c:pt idx="58">
                  <c:v>53.1</c:v>
                </c:pt>
                <c:pt idx="59">
                  <c:v>52.9</c:v>
                </c:pt>
                <c:pt idx="60">
                  <c:v>53.4</c:v>
                </c:pt>
                <c:pt idx="61">
                  <c:v>53.2</c:v>
                </c:pt>
                <c:pt idx="62">
                  <c:v>52.6</c:v>
                </c:pt>
                <c:pt idx="63">
                  <c:v>53.2</c:v>
                </c:pt>
                <c:pt idx="64">
                  <c:v>54.2</c:v>
                </c:pt>
                <c:pt idx="65">
                  <c:v>55.1</c:v>
                </c:pt>
                <c:pt idx="66">
                  <c:v>55.4</c:v>
                </c:pt>
                <c:pt idx="67">
                  <c:v>56.1</c:v>
                </c:pt>
                <c:pt idx="68">
                  <c:v>56.5</c:v>
                </c:pt>
                <c:pt idx="69">
                  <c:v>57</c:v>
                </c:pt>
                <c:pt idx="70">
                  <c:v>57.5</c:v>
                </c:pt>
                <c:pt idx="71">
                  <c:v>57.3</c:v>
                </c:pt>
                <c:pt idx="72">
                  <c:v>57</c:v>
                </c:pt>
                <c:pt idx="73">
                  <c:v>56.8</c:v>
                </c:pt>
                <c:pt idx="74">
                  <c:v>56.5</c:v>
                </c:pt>
                <c:pt idx="75">
                  <c:v>55.8</c:v>
                </c:pt>
                <c:pt idx="76">
                  <c:v>55.8</c:v>
                </c:pt>
                <c:pt idx="77">
                  <c:v>55.8</c:v>
                </c:pt>
                <c:pt idx="78">
                  <c:v>55.5</c:v>
                </c:pt>
                <c:pt idx="79">
                  <c:v>54.7</c:v>
                </c:pt>
                <c:pt idx="80">
                  <c:v>54.3</c:v>
                </c:pt>
                <c:pt idx="81">
                  <c:v>53.5</c:v>
                </c:pt>
                <c:pt idx="82">
                  <c:v>52.8</c:v>
                </c:pt>
                <c:pt idx="83">
                  <c:v>52.8</c:v>
                </c:pt>
                <c:pt idx="84">
                  <c:v>52.8</c:v>
                </c:pt>
                <c:pt idx="85">
                  <c:v>53</c:v>
                </c:pt>
                <c:pt idx="86">
                  <c:v>53.1</c:v>
                </c:pt>
                <c:pt idx="87">
                  <c:v>53.2</c:v>
                </c:pt>
                <c:pt idx="88">
                  <c:v>53.3</c:v>
                </c:pt>
                <c:pt idx="89">
                  <c:v>53.4</c:v>
                </c:pt>
                <c:pt idx="90">
                  <c:v>53.3</c:v>
                </c:pt>
                <c:pt idx="91">
                  <c:v>53.1</c:v>
                </c:pt>
                <c:pt idx="92">
                  <c:v>52.7</c:v>
                </c:pt>
                <c:pt idx="93">
                  <c:v>52.2</c:v>
                </c:pt>
                <c:pt idx="94">
                  <c:v>52.2</c:v>
                </c:pt>
                <c:pt idx="95">
                  <c:v>52.2</c:v>
                </c:pt>
                <c:pt idx="96">
                  <c:v>52</c:v>
                </c:pt>
                <c:pt idx="97">
                  <c:v>51.6</c:v>
                </c:pt>
                <c:pt idx="98">
                  <c:v>51.2</c:v>
                </c:pt>
                <c:pt idx="99">
                  <c:v>50.5</c:v>
                </c:pt>
                <c:pt idx="100">
                  <c:v>49.6</c:v>
                </c:pt>
                <c:pt idx="101">
                  <c:v>47.6</c:v>
                </c:pt>
                <c:pt idx="102">
                  <c:v>45.8</c:v>
                </c:pt>
                <c:pt idx="103">
                  <c:v>45</c:v>
                </c:pt>
                <c:pt idx="104">
                  <c:v>44.7</c:v>
                </c:pt>
                <c:pt idx="105">
                  <c:v>44.4</c:v>
                </c:pt>
                <c:pt idx="106">
                  <c:v>44.4</c:v>
                </c:pt>
                <c:pt idx="107">
                  <c:v>44.3</c:v>
                </c:pt>
                <c:pt idx="108">
                  <c:v>44.2</c:v>
                </c:pt>
                <c:pt idx="109">
                  <c:v>44.2</c:v>
                </c:pt>
                <c:pt idx="110">
                  <c:v>44.8</c:v>
                </c:pt>
                <c:pt idx="111">
                  <c:v>44.8</c:v>
                </c:pt>
                <c:pt idx="112">
                  <c:v>44.7</c:v>
                </c:pt>
                <c:pt idx="113">
                  <c:v>44.8</c:v>
                </c:pt>
                <c:pt idx="114">
                  <c:v>44.9</c:v>
                </c:pt>
                <c:pt idx="115">
                  <c:v>44.9</c:v>
                </c:pt>
                <c:pt idx="116">
                  <c:v>44.8</c:v>
                </c:pt>
                <c:pt idx="117">
                  <c:v>44.8</c:v>
                </c:pt>
                <c:pt idx="118">
                  <c:v>44.7</c:v>
                </c:pt>
              </c:numCache>
            </c:numRef>
          </c:xVal>
          <c:yVal>
            <c:numRef>
              <c:f>Data!$V$143:$V$261</c:f>
              <c:numCache>
                <c:ptCount val="119"/>
                <c:pt idx="0">
                  <c:v>49.964682438831815</c:v>
                </c:pt>
                <c:pt idx="1">
                  <c:v>65.55742073272994</c:v>
                </c:pt>
                <c:pt idx="2">
                  <c:v>95.18209286170364</c:v>
                </c:pt>
                <c:pt idx="3">
                  <c:v>113.33822513784514</c:v>
                </c:pt>
                <c:pt idx="4">
                  <c:v>133.19029485074242</c:v>
                </c:pt>
                <c:pt idx="5">
                  <c:v>150.59987331495992</c:v>
                </c:pt>
                <c:pt idx="6">
                  <c:v>172.20528284841026</c:v>
                </c:pt>
                <c:pt idx="7">
                  <c:v>198.87395730636686</c:v>
                </c:pt>
                <c:pt idx="8">
                  <c:v>218.0951082982407</c:v>
                </c:pt>
                <c:pt idx="9">
                  <c:v>231.49263282910601</c:v>
                </c:pt>
                <c:pt idx="10">
                  <c:v>248.2699925558619</c:v>
                </c:pt>
                <c:pt idx="11">
                  <c:v>281.9267469984578</c:v>
                </c:pt>
                <c:pt idx="12">
                  <c:v>281.08366345318746</c:v>
                </c:pt>
                <c:pt idx="13">
                  <c:v>297.96161920671085</c:v>
                </c:pt>
                <c:pt idx="14">
                  <c:v>308.95071510841353</c:v>
                </c:pt>
                <c:pt idx="15">
                  <c:v>331.8207950558415</c:v>
                </c:pt>
                <c:pt idx="16">
                  <c:v>347.1025828976457</c:v>
                </c:pt>
                <c:pt idx="17">
                  <c:v>370.9302932841192</c:v>
                </c:pt>
                <c:pt idx="18">
                  <c:v>379.45678686824897</c:v>
                </c:pt>
                <c:pt idx="19">
                  <c:v>409.36864939897487</c:v>
                </c:pt>
                <c:pt idx="20">
                  <c:v>426.5096429391374</c:v>
                </c:pt>
                <c:pt idx="21">
                  <c:v>448.84596260061824</c:v>
                </c:pt>
                <c:pt idx="22">
                  <c:v>462.6213127738756</c:v>
                </c:pt>
                <c:pt idx="23">
                  <c:v>489.3762590113173</c:v>
                </c:pt>
                <c:pt idx="24">
                  <c:v>504.08500714710124</c:v>
                </c:pt>
                <c:pt idx="25">
                  <c:v>513.6163344409338</c:v>
                </c:pt>
                <c:pt idx="26">
                  <c:v>542.2761333523766</c:v>
                </c:pt>
                <c:pt idx="27">
                  <c:v>550.1096397608752</c:v>
                </c:pt>
                <c:pt idx="28">
                  <c:v>578.8958858554549</c:v>
                </c:pt>
                <c:pt idx="29">
                  <c:v>597.266499490791</c:v>
                </c:pt>
                <c:pt idx="30">
                  <c:v>618.3113716763131</c:v>
                </c:pt>
                <c:pt idx="31">
                  <c:v>636.7694876448309</c:v>
                </c:pt>
                <c:pt idx="32">
                  <c:v>657.0327072435466</c:v>
                </c:pt>
                <c:pt idx="33">
                  <c:v>679.9986548331912</c:v>
                </c:pt>
                <c:pt idx="34">
                  <c:v>700.3677666895122</c:v>
                </c:pt>
                <c:pt idx="35">
                  <c:v>717.2321919256699</c:v>
                </c:pt>
                <c:pt idx="36">
                  <c:v>735.02129764058</c:v>
                </c:pt>
                <c:pt idx="37">
                  <c:v>753.740964074138</c:v>
                </c:pt>
                <c:pt idx="38">
                  <c:v>772.5029257714765</c:v>
                </c:pt>
                <c:pt idx="39">
                  <c:v>793.9972036188954</c:v>
                </c:pt>
                <c:pt idx="40">
                  <c:v>809.2560495406987</c:v>
                </c:pt>
                <c:pt idx="41">
                  <c:v>829.0445045490444</c:v>
                </c:pt>
                <c:pt idx="42">
                  <c:v>846.1725653432268</c:v>
                </c:pt>
                <c:pt idx="43">
                  <c:v>862.4318030729869</c:v>
                </c:pt>
                <c:pt idx="44">
                  <c:v>882.3475359578398</c:v>
                </c:pt>
                <c:pt idx="45">
                  <c:v>893.2308289600045</c:v>
                </c:pt>
                <c:pt idx="46">
                  <c:v>910.4919342472416</c:v>
                </c:pt>
                <c:pt idx="47">
                  <c:v>924.144512603998</c:v>
                </c:pt>
                <c:pt idx="48">
                  <c:v>935.0827596810819</c:v>
                </c:pt>
                <c:pt idx="49">
                  <c:v>947.8622850359429</c:v>
                </c:pt>
                <c:pt idx="50">
                  <c:v>962.491579939682</c:v>
                </c:pt>
                <c:pt idx="51">
                  <c:v>980.8145162617888</c:v>
                </c:pt>
                <c:pt idx="52">
                  <c:v>993.6646701699904</c:v>
                </c:pt>
                <c:pt idx="53">
                  <c:v>1008.3749510266423</c:v>
                </c:pt>
                <c:pt idx="54">
                  <c:v>1021.267858042517</c:v>
                </c:pt>
                <c:pt idx="55">
                  <c:v>1040.6448298675136</c:v>
                </c:pt>
                <c:pt idx="56">
                  <c:v>1059.1412210141207</c:v>
                </c:pt>
                <c:pt idx="57">
                  <c:v>1076.7510357578603</c:v>
                </c:pt>
                <c:pt idx="58">
                  <c:v>1092.5389031008767</c:v>
                </c:pt>
                <c:pt idx="59">
                  <c:v>1107.4255426006393</c:v>
                </c:pt>
                <c:pt idx="60">
                  <c:v>1121.4060465573043</c:v>
                </c:pt>
                <c:pt idx="61">
                  <c:v>1144.7593196464823</c:v>
                </c:pt>
                <c:pt idx="62">
                  <c:v>1160.6771430157692</c:v>
                </c:pt>
                <c:pt idx="63">
                  <c:v>1174.7476655102082</c:v>
                </c:pt>
                <c:pt idx="64">
                  <c:v>1193.5455261057891</c:v>
                </c:pt>
                <c:pt idx="65">
                  <c:v>1203.902516517168</c:v>
                </c:pt>
                <c:pt idx="66">
                  <c:v>1223.7108951735695</c:v>
                </c:pt>
                <c:pt idx="67">
                  <c:v>1235.0512197383755</c:v>
                </c:pt>
                <c:pt idx="68">
                  <c:v>1250.1957836024008</c:v>
                </c:pt>
                <c:pt idx="69">
                  <c:v>1264.4189410140025</c:v>
                </c:pt>
                <c:pt idx="70">
                  <c:v>1279.617209035136</c:v>
                </c:pt>
                <c:pt idx="71">
                  <c:v>1293.8908927856482</c:v>
                </c:pt>
                <c:pt idx="72">
                  <c:v>1305.3275313963595</c:v>
                </c:pt>
                <c:pt idx="73">
                  <c:v>1323.4678175489926</c:v>
                </c:pt>
                <c:pt idx="74">
                  <c:v>1335.9024645578934</c:v>
                </c:pt>
                <c:pt idx="75">
                  <c:v>1351.2322510682689</c:v>
                </c:pt>
                <c:pt idx="76">
                  <c:v>1364.6690685178937</c:v>
                </c:pt>
                <c:pt idx="77">
                  <c:v>1372.3570231204976</c:v>
                </c:pt>
                <c:pt idx="78">
                  <c:v>1392.5718338699025</c:v>
                </c:pt>
                <c:pt idx="79">
                  <c:v>1408.9723240484345</c:v>
                </c:pt>
                <c:pt idx="80">
                  <c:v>1422.5029740635277</c:v>
                </c:pt>
                <c:pt idx="81">
                  <c:v>1439.9319828751104</c:v>
                </c:pt>
                <c:pt idx="82">
                  <c:v>1454.4841532655819</c:v>
                </c:pt>
                <c:pt idx="83">
                  <c:v>1467.1166953818938</c:v>
                </c:pt>
                <c:pt idx="84">
                  <c:v>1484.6396942284996</c:v>
                </c:pt>
                <c:pt idx="85">
                  <c:v>1499.2704927018235</c:v>
                </c:pt>
                <c:pt idx="86">
                  <c:v>1512.9492014317543</c:v>
                </c:pt>
                <c:pt idx="87">
                  <c:v>1522.7335213713272</c:v>
                </c:pt>
                <c:pt idx="88">
                  <c:v>1535.4703969539214</c:v>
                </c:pt>
                <c:pt idx="89">
                  <c:v>1551.173418056057</c:v>
                </c:pt>
                <c:pt idx="90">
                  <c:v>1559.0360782453354</c:v>
                </c:pt>
                <c:pt idx="91">
                  <c:v>1573.7986623503134</c:v>
                </c:pt>
                <c:pt idx="92">
                  <c:v>1587.6007929418124</c:v>
                </c:pt>
                <c:pt idx="93">
                  <c:v>1594.5104705593913</c:v>
                </c:pt>
                <c:pt idx="94">
                  <c:v>1608.3470982797144</c:v>
                </c:pt>
                <c:pt idx="95">
                  <c:v>1618.2445385122046</c:v>
                </c:pt>
                <c:pt idx="96">
                  <c:v>1634.1050210648127</c:v>
                </c:pt>
                <c:pt idx="97">
                  <c:v>1644.0332280963535</c:v>
                </c:pt>
                <c:pt idx="98">
                  <c:v>1653.9733195059175</c:v>
                </c:pt>
                <c:pt idx="99">
                  <c:v>1665.9171566919654</c:v>
                </c:pt>
                <c:pt idx="100">
                  <c:v>1678.8757293758913</c:v>
                </c:pt>
                <c:pt idx="101">
                  <c:v>1690.8554641374471</c:v>
                </c:pt>
                <c:pt idx="102">
                  <c:v>1700.8517953939795</c:v>
                </c:pt>
                <c:pt idx="103">
                  <c:v>1712.8632989907019</c:v>
                </c:pt>
                <c:pt idx="104">
                  <c:v>1708.8575336588024</c:v>
                </c:pt>
                <c:pt idx="105">
                  <c:v>1712.8632989907019</c:v>
                </c:pt>
                <c:pt idx="106">
                  <c:v>1712.8632989907019</c:v>
                </c:pt>
                <c:pt idx="107">
                  <c:v>1712.8632989907019</c:v>
                </c:pt>
                <c:pt idx="108">
                  <c:v>1715.8688916055253</c:v>
                </c:pt>
                <c:pt idx="109">
                  <c:v>1720.8806313750129</c:v>
                </c:pt>
                <c:pt idx="110">
                  <c:v>1722.886174524962</c:v>
                </c:pt>
                <c:pt idx="111">
                  <c:v>1723.889127768769</c:v>
                </c:pt>
                <c:pt idx="112">
                  <c:v>1730.9131943592888</c:v>
                </c:pt>
                <c:pt idx="113">
                  <c:v>1725.8953977403548</c:v>
                </c:pt>
                <c:pt idx="114">
                  <c:v>1720.8806313750129</c:v>
                </c:pt>
                <c:pt idx="115">
                  <c:v>1722.886174524962</c:v>
                </c:pt>
                <c:pt idx="116">
                  <c:v>1725.8953977403548</c:v>
                </c:pt>
                <c:pt idx="117">
                  <c:v>1721.8833424034601</c:v>
                </c:pt>
                <c:pt idx="118">
                  <c:v>1717.8732245556384</c:v>
                </c:pt>
              </c:numCache>
            </c:numRef>
          </c:yVal>
          <c:smooth val="0"/>
        </c:ser>
        <c:axId val="66198228"/>
        <c:axId val="40700421"/>
      </c:scatterChart>
      <c:valAx>
        <c:axId val="6619822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0700421"/>
        <c:crosses val="autoZero"/>
        <c:crossBetween val="midCat"/>
        <c:dispUnits/>
      </c:valAx>
      <c:valAx>
        <c:axId val="4070042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61982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1322-1342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Data!$P$143:$P$261</c:f>
              <c:numCache>
                <c:ptCount val="119"/>
                <c:pt idx="0">
                  <c:v>20.599999999999998</c:v>
                </c:pt>
                <c:pt idx="1">
                  <c:v>18.500000000000004</c:v>
                </c:pt>
                <c:pt idx="2">
                  <c:v>21</c:v>
                </c:pt>
                <c:pt idx="3">
                  <c:v>20.099999999999998</c:v>
                </c:pt>
                <c:pt idx="4">
                  <c:v>22.6</c:v>
                </c:pt>
                <c:pt idx="5">
                  <c:v>20.2</c:v>
                </c:pt>
                <c:pt idx="6">
                  <c:v>20.599999999999998</c:v>
                </c:pt>
                <c:pt idx="7">
                  <c:v>19.599999999999998</c:v>
                </c:pt>
                <c:pt idx="8">
                  <c:v>20.099999999999998</c:v>
                </c:pt>
                <c:pt idx="9">
                  <c:v>21.099999999999998</c:v>
                </c:pt>
                <c:pt idx="10">
                  <c:v>20.9</c:v>
                </c:pt>
                <c:pt idx="11">
                  <c:v>15.899999999999999</c:v>
                </c:pt>
                <c:pt idx="12">
                  <c:v>20.099999999999998</c:v>
                </c:pt>
                <c:pt idx="13">
                  <c:v>22.1</c:v>
                </c:pt>
                <c:pt idx="14">
                  <c:v>26.099999999999994</c:v>
                </c:pt>
                <c:pt idx="15">
                  <c:v>21.099999999999998</c:v>
                </c:pt>
                <c:pt idx="16">
                  <c:v>24.6</c:v>
                </c:pt>
                <c:pt idx="17">
                  <c:v>27.1</c:v>
                </c:pt>
                <c:pt idx="18">
                  <c:v>26.9</c:v>
                </c:pt>
                <c:pt idx="19">
                  <c:v>29.700000000000003</c:v>
                </c:pt>
                <c:pt idx="20">
                  <c:v>35.1</c:v>
                </c:pt>
                <c:pt idx="21">
                  <c:v>47.49999999999999</c:v>
                </c:pt>
                <c:pt idx="22">
                  <c:v>56.400000000000006</c:v>
                </c:pt>
                <c:pt idx="23">
                  <c:v>58.900000000000006</c:v>
                </c:pt>
                <c:pt idx="24">
                  <c:v>56.900000000000006</c:v>
                </c:pt>
                <c:pt idx="25">
                  <c:v>55.900000000000006</c:v>
                </c:pt>
                <c:pt idx="26">
                  <c:v>54.4</c:v>
                </c:pt>
                <c:pt idx="27">
                  <c:v>52.8</c:v>
                </c:pt>
                <c:pt idx="28">
                  <c:v>53.7</c:v>
                </c:pt>
                <c:pt idx="29">
                  <c:v>52.3</c:v>
                </c:pt>
                <c:pt idx="30">
                  <c:v>56.3</c:v>
                </c:pt>
                <c:pt idx="31">
                  <c:v>54.1</c:v>
                </c:pt>
                <c:pt idx="32">
                  <c:v>55.8</c:v>
                </c:pt>
                <c:pt idx="33">
                  <c:v>55.900000000000006</c:v>
                </c:pt>
                <c:pt idx="34">
                  <c:v>55.8</c:v>
                </c:pt>
                <c:pt idx="35">
                  <c:v>50.3</c:v>
                </c:pt>
                <c:pt idx="36">
                  <c:v>51.3</c:v>
                </c:pt>
                <c:pt idx="37">
                  <c:v>48.599999999999994</c:v>
                </c:pt>
                <c:pt idx="38">
                  <c:v>50.5</c:v>
                </c:pt>
                <c:pt idx="39">
                  <c:v>48.099999999999994</c:v>
                </c:pt>
                <c:pt idx="40">
                  <c:v>49.199999999999996</c:v>
                </c:pt>
                <c:pt idx="41">
                  <c:v>47.599999999999994</c:v>
                </c:pt>
                <c:pt idx="42">
                  <c:v>48.099999999999994</c:v>
                </c:pt>
                <c:pt idx="43">
                  <c:v>49.599999999999994</c:v>
                </c:pt>
                <c:pt idx="44">
                  <c:v>53.4</c:v>
                </c:pt>
                <c:pt idx="45">
                  <c:v>51.5</c:v>
                </c:pt>
                <c:pt idx="46">
                  <c:v>51.4</c:v>
                </c:pt>
                <c:pt idx="47">
                  <c:v>50.599999999999994</c:v>
                </c:pt>
                <c:pt idx="48">
                  <c:v>51.4</c:v>
                </c:pt>
                <c:pt idx="49">
                  <c:v>49.3</c:v>
                </c:pt>
                <c:pt idx="50">
                  <c:v>50.599999999999994</c:v>
                </c:pt>
                <c:pt idx="51">
                  <c:v>47.8</c:v>
                </c:pt>
                <c:pt idx="52">
                  <c:v>49.5</c:v>
                </c:pt>
                <c:pt idx="53">
                  <c:v>48.599999999999994</c:v>
                </c:pt>
                <c:pt idx="54">
                  <c:v>49.699999999999996</c:v>
                </c:pt>
                <c:pt idx="55">
                  <c:v>48.3</c:v>
                </c:pt>
                <c:pt idx="56">
                  <c:v>50.599999999999994</c:v>
                </c:pt>
                <c:pt idx="57">
                  <c:v>48.49999999999999</c:v>
                </c:pt>
                <c:pt idx="58">
                  <c:v>49.099999999999994</c:v>
                </c:pt>
                <c:pt idx="59">
                  <c:v>48.49999999999999</c:v>
                </c:pt>
                <c:pt idx="60">
                  <c:v>50.8</c:v>
                </c:pt>
                <c:pt idx="61">
                  <c:v>48.49999999999999</c:v>
                </c:pt>
                <c:pt idx="62">
                  <c:v>49.599999999999994</c:v>
                </c:pt>
                <c:pt idx="63">
                  <c:v>49.099999999999994</c:v>
                </c:pt>
                <c:pt idx="64">
                  <c:v>51.6</c:v>
                </c:pt>
                <c:pt idx="65">
                  <c:v>49.5</c:v>
                </c:pt>
                <c:pt idx="66">
                  <c:v>51.699999999999996</c:v>
                </c:pt>
                <c:pt idx="67">
                  <c:v>49.099999999999994</c:v>
                </c:pt>
                <c:pt idx="68">
                  <c:v>54.6</c:v>
                </c:pt>
                <c:pt idx="69">
                  <c:v>49.599999999999994</c:v>
                </c:pt>
                <c:pt idx="70">
                  <c:v>53.3</c:v>
                </c:pt>
                <c:pt idx="71">
                  <c:v>50.199999999999996</c:v>
                </c:pt>
                <c:pt idx="72">
                  <c:v>51.4</c:v>
                </c:pt>
                <c:pt idx="73">
                  <c:v>51.099999999999994</c:v>
                </c:pt>
                <c:pt idx="74">
                  <c:v>52.9</c:v>
                </c:pt>
                <c:pt idx="75">
                  <c:v>51.9</c:v>
                </c:pt>
                <c:pt idx="76">
                  <c:v>53.5</c:v>
                </c:pt>
                <c:pt idx="77">
                  <c:v>52.7</c:v>
                </c:pt>
                <c:pt idx="78">
                  <c:v>56.10000000000001</c:v>
                </c:pt>
                <c:pt idx="79">
                  <c:v>53.8</c:v>
                </c:pt>
                <c:pt idx="80">
                  <c:v>55</c:v>
                </c:pt>
                <c:pt idx="81">
                  <c:v>52.6</c:v>
                </c:pt>
                <c:pt idx="82">
                  <c:v>56.5</c:v>
                </c:pt>
                <c:pt idx="83">
                  <c:v>55.400000000000006</c:v>
                </c:pt>
                <c:pt idx="84">
                  <c:v>56.60000000000001</c:v>
                </c:pt>
                <c:pt idx="85">
                  <c:v>53.6</c:v>
                </c:pt>
                <c:pt idx="86">
                  <c:v>55.099999999999994</c:v>
                </c:pt>
                <c:pt idx="87">
                  <c:v>53.5</c:v>
                </c:pt>
                <c:pt idx="88">
                  <c:v>54.2</c:v>
                </c:pt>
                <c:pt idx="89">
                  <c:v>52</c:v>
                </c:pt>
                <c:pt idx="90">
                  <c:v>54.7</c:v>
                </c:pt>
                <c:pt idx="91">
                  <c:v>53.5</c:v>
                </c:pt>
                <c:pt idx="92">
                  <c:v>54.2</c:v>
                </c:pt>
                <c:pt idx="93">
                  <c:v>52.199999999999996</c:v>
                </c:pt>
                <c:pt idx="94">
                  <c:v>55.8</c:v>
                </c:pt>
                <c:pt idx="95">
                  <c:v>52.5</c:v>
                </c:pt>
                <c:pt idx="96">
                  <c:v>54</c:v>
                </c:pt>
                <c:pt idx="97">
                  <c:v>53.2</c:v>
                </c:pt>
                <c:pt idx="98">
                  <c:v>54.9</c:v>
                </c:pt>
                <c:pt idx="99">
                  <c:v>52.4</c:v>
                </c:pt>
                <c:pt idx="100">
                  <c:v>53.7</c:v>
                </c:pt>
                <c:pt idx="101">
                  <c:v>53.4</c:v>
                </c:pt>
                <c:pt idx="102">
                  <c:v>56.900000000000006</c:v>
                </c:pt>
                <c:pt idx="103">
                  <c:v>56</c:v>
                </c:pt>
                <c:pt idx="104">
                  <c:v>58.400000000000006</c:v>
                </c:pt>
                <c:pt idx="105">
                  <c:v>55.400000000000006</c:v>
                </c:pt>
                <c:pt idx="106">
                  <c:v>56.3</c:v>
                </c:pt>
                <c:pt idx="107">
                  <c:v>54.9</c:v>
                </c:pt>
                <c:pt idx="108">
                  <c:v>54.9</c:v>
                </c:pt>
                <c:pt idx="109">
                  <c:v>54.5</c:v>
                </c:pt>
                <c:pt idx="110">
                  <c:v>55.900000000000006</c:v>
                </c:pt>
                <c:pt idx="111">
                  <c:v>53.7</c:v>
                </c:pt>
                <c:pt idx="112">
                  <c:v>54.4</c:v>
                </c:pt>
                <c:pt idx="113">
                  <c:v>52.5</c:v>
                </c:pt>
                <c:pt idx="114">
                  <c:v>53.4</c:v>
                </c:pt>
                <c:pt idx="115">
                  <c:v>52.5</c:v>
                </c:pt>
                <c:pt idx="116">
                  <c:v>55.099999999999994</c:v>
                </c:pt>
                <c:pt idx="117">
                  <c:v>53.4</c:v>
                </c:pt>
                <c:pt idx="118">
                  <c:v>56.400000000000006</c:v>
                </c:pt>
              </c:numCache>
            </c:numRef>
          </c:xVal>
          <c:yVal>
            <c:numRef>
              <c:f>Data!$V$143:$V$261</c:f>
              <c:numCache>
                <c:ptCount val="119"/>
                <c:pt idx="0">
                  <c:v>49.964682438831815</c:v>
                </c:pt>
                <c:pt idx="1">
                  <c:v>65.55742073272994</c:v>
                </c:pt>
                <c:pt idx="2">
                  <c:v>95.18209286170364</c:v>
                </c:pt>
                <c:pt idx="3">
                  <c:v>113.33822513784514</c:v>
                </c:pt>
                <c:pt idx="4">
                  <c:v>133.19029485074242</c:v>
                </c:pt>
                <c:pt idx="5">
                  <c:v>150.59987331495992</c:v>
                </c:pt>
                <c:pt idx="6">
                  <c:v>172.20528284841026</c:v>
                </c:pt>
                <c:pt idx="7">
                  <c:v>198.87395730636686</c:v>
                </c:pt>
                <c:pt idx="8">
                  <c:v>218.0951082982407</c:v>
                </c:pt>
                <c:pt idx="9">
                  <c:v>231.49263282910601</c:v>
                </c:pt>
                <c:pt idx="10">
                  <c:v>248.2699925558619</c:v>
                </c:pt>
                <c:pt idx="11">
                  <c:v>281.9267469984578</c:v>
                </c:pt>
                <c:pt idx="12">
                  <c:v>281.08366345318746</c:v>
                </c:pt>
                <c:pt idx="13">
                  <c:v>297.96161920671085</c:v>
                </c:pt>
                <c:pt idx="14">
                  <c:v>308.95071510841353</c:v>
                </c:pt>
                <c:pt idx="15">
                  <c:v>331.8207950558415</c:v>
                </c:pt>
                <c:pt idx="16">
                  <c:v>347.1025828976457</c:v>
                </c:pt>
                <c:pt idx="17">
                  <c:v>370.9302932841192</c:v>
                </c:pt>
                <c:pt idx="18">
                  <c:v>379.45678686824897</c:v>
                </c:pt>
                <c:pt idx="19">
                  <c:v>409.36864939897487</c:v>
                </c:pt>
                <c:pt idx="20">
                  <c:v>426.5096429391374</c:v>
                </c:pt>
                <c:pt idx="21">
                  <c:v>448.84596260061824</c:v>
                </c:pt>
                <c:pt idx="22">
                  <c:v>462.6213127738756</c:v>
                </c:pt>
                <c:pt idx="23">
                  <c:v>489.3762590113173</c:v>
                </c:pt>
                <c:pt idx="24">
                  <c:v>504.08500714710124</c:v>
                </c:pt>
                <c:pt idx="25">
                  <c:v>513.6163344409338</c:v>
                </c:pt>
                <c:pt idx="26">
                  <c:v>542.2761333523766</c:v>
                </c:pt>
                <c:pt idx="27">
                  <c:v>550.1096397608752</c:v>
                </c:pt>
                <c:pt idx="28">
                  <c:v>578.8958858554549</c:v>
                </c:pt>
                <c:pt idx="29">
                  <c:v>597.266499490791</c:v>
                </c:pt>
                <c:pt idx="30">
                  <c:v>618.3113716763131</c:v>
                </c:pt>
                <c:pt idx="31">
                  <c:v>636.7694876448309</c:v>
                </c:pt>
                <c:pt idx="32">
                  <c:v>657.0327072435466</c:v>
                </c:pt>
                <c:pt idx="33">
                  <c:v>679.9986548331912</c:v>
                </c:pt>
                <c:pt idx="34">
                  <c:v>700.3677666895122</c:v>
                </c:pt>
                <c:pt idx="35">
                  <c:v>717.2321919256699</c:v>
                </c:pt>
                <c:pt idx="36">
                  <c:v>735.02129764058</c:v>
                </c:pt>
                <c:pt idx="37">
                  <c:v>753.740964074138</c:v>
                </c:pt>
                <c:pt idx="38">
                  <c:v>772.5029257714765</c:v>
                </c:pt>
                <c:pt idx="39">
                  <c:v>793.9972036188954</c:v>
                </c:pt>
                <c:pt idx="40">
                  <c:v>809.2560495406987</c:v>
                </c:pt>
                <c:pt idx="41">
                  <c:v>829.0445045490444</c:v>
                </c:pt>
                <c:pt idx="42">
                  <c:v>846.1725653432268</c:v>
                </c:pt>
                <c:pt idx="43">
                  <c:v>862.4318030729869</c:v>
                </c:pt>
                <c:pt idx="44">
                  <c:v>882.3475359578398</c:v>
                </c:pt>
                <c:pt idx="45">
                  <c:v>893.2308289600045</c:v>
                </c:pt>
                <c:pt idx="46">
                  <c:v>910.4919342472416</c:v>
                </c:pt>
                <c:pt idx="47">
                  <c:v>924.144512603998</c:v>
                </c:pt>
                <c:pt idx="48">
                  <c:v>935.0827596810819</c:v>
                </c:pt>
                <c:pt idx="49">
                  <c:v>947.8622850359429</c:v>
                </c:pt>
                <c:pt idx="50">
                  <c:v>962.491579939682</c:v>
                </c:pt>
                <c:pt idx="51">
                  <c:v>980.8145162617888</c:v>
                </c:pt>
                <c:pt idx="52">
                  <c:v>993.6646701699904</c:v>
                </c:pt>
                <c:pt idx="53">
                  <c:v>1008.3749510266423</c:v>
                </c:pt>
                <c:pt idx="54">
                  <c:v>1021.267858042517</c:v>
                </c:pt>
                <c:pt idx="55">
                  <c:v>1040.6448298675136</c:v>
                </c:pt>
                <c:pt idx="56">
                  <c:v>1059.1412210141207</c:v>
                </c:pt>
                <c:pt idx="57">
                  <c:v>1076.7510357578603</c:v>
                </c:pt>
                <c:pt idx="58">
                  <c:v>1092.5389031008767</c:v>
                </c:pt>
                <c:pt idx="59">
                  <c:v>1107.4255426006393</c:v>
                </c:pt>
                <c:pt idx="60">
                  <c:v>1121.4060465573043</c:v>
                </c:pt>
                <c:pt idx="61">
                  <c:v>1144.7593196464823</c:v>
                </c:pt>
                <c:pt idx="62">
                  <c:v>1160.6771430157692</c:v>
                </c:pt>
                <c:pt idx="63">
                  <c:v>1174.7476655102082</c:v>
                </c:pt>
                <c:pt idx="64">
                  <c:v>1193.5455261057891</c:v>
                </c:pt>
                <c:pt idx="65">
                  <c:v>1203.902516517168</c:v>
                </c:pt>
                <c:pt idx="66">
                  <c:v>1223.7108951735695</c:v>
                </c:pt>
                <c:pt idx="67">
                  <c:v>1235.0512197383755</c:v>
                </c:pt>
                <c:pt idx="68">
                  <c:v>1250.1957836024008</c:v>
                </c:pt>
                <c:pt idx="69">
                  <c:v>1264.4189410140025</c:v>
                </c:pt>
                <c:pt idx="70">
                  <c:v>1279.617209035136</c:v>
                </c:pt>
                <c:pt idx="71">
                  <c:v>1293.8908927856482</c:v>
                </c:pt>
                <c:pt idx="72">
                  <c:v>1305.3275313963595</c:v>
                </c:pt>
                <c:pt idx="73">
                  <c:v>1323.4678175489926</c:v>
                </c:pt>
                <c:pt idx="74">
                  <c:v>1335.9024645578934</c:v>
                </c:pt>
                <c:pt idx="75">
                  <c:v>1351.2322510682689</c:v>
                </c:pt>
                <c:pt idx="76">
                  <c:v>1364.6690685178937</c:v>
                </c:pt>
                <c:pt idx="77">
                  <c:v>1372.3570231204976</c:v>
                </c:pt>
                <c:pt idx="78">
                  <c:v>1392.5718338699025</c:v>
                </c:pt>
                <c:pt idx="79">
                  <c:v>1408.9723240484345</c:v>
                </c:pt>
                <c:pt idx="80">
                  <c:v>1422.5029740635277</c:v>
                </c:pt>
                <c:pt idx="81">
                  <c:v>1439.9319828751104</c:v>
                </c:pt>
                <c:pt idx="82">
                  <c:v>1454.4841532655819</c:v>
                </c:pt>
                <c:pt idx="83">
                  <c:v>1467.1166953818938</c:v>
                </c:pt>
                <c:pt idx="84">
                  <c:v>1484.6396942284996</c:v>
                </c:pt>
                <c:pt idx="85">
                  <c:v>1499.2704927018235</c:v>
                </c:pt>
                <c:pt idx="86">
                  <c:v>1512.9492014317543</c:v>
                </c:pt>
                <c:pt idx="87">
                  <c:v>1522.7335213713272</c:v>
                </c:pt>
                <c:pt idx="88">
                  <c:v>1535.4703969539214</c:v>
                </c:pt>
                <c:pt idx="89">
                  <c:v>1551.173418056057</c:v>
                </c:pt>
                <c:pt idx="90">
                  <c:v>1559.0360782453354</c:v>
                </c:pt>
                <c:pt idx="91">
                  <c:v>1573.7986623503134</c:v>
                </c:pt>
                <c:pt idx="92">
                  <c:v>1587.6007929418124</c:v>
                </c:pt>
                <c:pt idx="93">
                  <c:v>1594.5104705593913</c:v>
                </c:pt>
                <c:pt idx="94">
                  <c:v>1608.3470982797144</c:v>
                </c:pt>
                <c:pt idx="95">
                  <c:v>1618.2445385122046</c:v>
                </c:pt>
                <c:pt idx="96">
                  <c:v>1634.1050210648127</c:v>
                </c:pt>
                <c:pt idx="97">
                  <c:v>1644.0332280963535</c:v>
                </c:pt>
                <c:pt idx="98">
                  <c:v>1653.9733195059175</c:v>
                </c:pt>
                <c:pt idx="99">
                  <c:v>1665.9171566919654</c:v>
                </c:pt>
                <c:pt idx="100">
                  <c:v>1678.8757293758913</c:v>
                </c:pt>
                <c:pt idx="101">
                  <c:v>1690.8554641374471</c:v>
                </c:pt>
                <c:pt idx="102">
                  <c:v>1700.8517953939795</c:v>
                </c:pt>
                <c:pt idx="103">
                  <c:v>1712.8632989907019</c:v>
                </c:pt>
                <c:pt idx="104">
                  <c:v>1708.8575336588024</c:v>
                </c:pt>
                <c:pt idx="105">
                  <c:v>1712.8632989907019</c:v>
                </c:pt>
                <c:pt idx="106">
                  <c:v>1712.8632989907019</c:v>
                </c:pt>
                <c:pt idx="107">
                  <c:v>1712.8632989907019</c:v>
                </c:pt>
                <c:pt idx="108">
                  <c:v>1715.8688916055253</c:v>
                </c:pt>
                <c:pt idx="109">
                  <c:v>1720.8806313750129</c:v>
                </c:pt>
                <c:pt idx="110">
                  <c:v>1722.886174524962</c:v>
                </c:pt>
                <c:pt idx="111">
                  <c:v>1723.889127768769</c:v>
                </c:pt>
                <c:pt idx="112">
                  <c:v>1730.9131943592888</c:v>
                </c:pt>
                <c:pt idx="113">
                  <c:v>1725.8953977403548</c:v>
                </c:pt>
                <c:pt idx="114">
                  <c:v>1720.8806313750129</c:v>
                </c:pt>
                <c:pt idx="115">
                  <c:v>1722.886174524962</c:v>
                </c:pt>
                <c:pt idx="116">
                  <c:v>1725.8953977403548</c:v>
                </c:pt>
                <c:pt idx="117">
                  <c:v>1721.8833424034601</c:v>
                </c:pt>
                <c:pt idx="118">
                  <c:v>1717.8732245556384</c:v>
                </c:pt>
              </c:numCache>
            </c:numRef>
          </c:yVal>
          <c:smooth val="0"/>
        </c:ser>
        <c:axId val="39461522"/>
        <c:axId val="3533451"/>
      </c:scatterChart>
      <c:valAx>
        <c:axId val="394615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533451"/>
        <c:crosses val="autoZero"/>
        <c:crossBetween val="midCat"/>
        <c:dispUnits/>
      </c:valAx>
      <c:valAx>
        <c:axId val="353345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9461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1322-1342 FME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Data!$T$143:$T$261</c:f>
              <c:numCache>
                <c:ptCount val="119"/>
                <c:pt idx="0">
                  <c:v>192.7026666666667</c:v>
                </c:pt>
                <c:pt idx="1">
                  <c:v>216.5391666666667</c:v>
                </c:pt>
                <c:pt idx="2">
                  <c:v>233.35333333333335</c:v>
                </c:pt>
                <c:pt idx="3">
                  <c:v>239.66733333333335</c:v>
                </c:pt>
                <c:pt idx="4">
                  <c:v>267.00399999999996</c:v>
                </c:pt>
                <c:pt idx="5">
                  <c:v>290.84049999999996</c:v>
                </c:pt>
                <c:pt idx="6">
                  <c:v>300.6545</c:v>
                </c:pt>
                <c:pt idx="7">
                  <c:v>313.9685</c:v>
                </c:pt>
                <c:pt idx="8">
                  <c:v>337.805</c:v>
                </c:pt>
                <c:pt idx="9">
                  <c:v>358.1415</c:v>
                </c:pt>
                <c:pt idx="10">
                  <c:v>360.95550000000003</c:v>
                </c:pt>
                <c:pt idx="11">
                  <c:v>374.26966666666675</c:v>
                </c:pt>
                <c:pt idx="12">
                  <c:v>380.60616666666664</c:v>
                </c:pt>
                <c:pt idx="13">
                  <c:v>404.44283333333334</c:v>
                </c:pt>
                <c:pt idx="14">
                  <c:v>400.257</c:v>
                </c:pt>
                <c:pt idx="15">
                  <c:v>420.57116666666667</c:v>
                </c:pt>
                <c:pt idx="16">
                  <c:v>416.4078333333334</c:v>
                </c:pt>
                <c:pt idx="17">
                  <c:v>422.7443333333333</c:v>
                </c:pt>
                <c:pt idx="18">
                  <c:v>429.05850000000004</c:v>
                </c:pt>
                <c:pt idx="19">
                  <c:v>421.3838333333333</c:v>
                </c:pt>
                <c:pt idx="20">
                  <c:v>420.72033333333326</c:v>
                </c:pt>
                <c:pt idx="21">
                  <c:v>406.04566666666665</c:v>
                </c:pt>
                <c:pt idx="22">
                  <c:v>398.35966666666667</c:v>
                </c:pt>
                <c:pt idx="23">
                  <c:v>362.685</c:v>
                </c:pt>
                <c:pt idx="24">
                  <c:v>344.52150000000006</c:v>
                </c:pt>
                <c:pt idx="25">
                  <c:v>322.83549999999997</c:v>
                </c:pt>
                <c:pt idx="26">
                  <c:v>294.14950000000005</c:v>
                </c:pt>
                <c:pt idx="27">
                  <c:v>251.48600000000002</c:v>
                </c:pt>
                <c:pt idx="28">
                  <c:v>222.8225</c:v>
                </c:pt>
                <c:pt idx="29">
                  <c:v>211.63649999999998</c:v>
                </c:pt>
                <c:pt idx="30">
                  <c:v>186.45066666666665</c:v>
                </c:pt>
                <c:pt idx="31">
                  <c:v>154.28716666666665</c:v>
                </c:pt>
                <c:pt idx="32">
                  <c:v>143.12383333333335</c:v>
                </c:pt>
                <c:pt idx="33">
                  <c:v>135.438</c:v>
                </c:pt>
                <c:pt idx="34">
                  <c:v>117.25216666666667</c:v>
                </c:pt>
                <c:pt idx="35">
                  <c:v>106.08883333333334</c:v>
                </c:pt>
                <c:pt idx="36">
                  <c:v>87.92533333333334</c:v>
                </c:pt>
                <c:pt idx="37">
                  <c:v>87.23950000000002</c:v>
                </c:pt>
                <c:pt idx="38">
                  <c:v>69.0535</c:v>
                </c:pt>
                <c:pt idx="39">
                  <c:v>61.39000000000001</c:v>
                </c:pt>
                <c:pt idx="40">
                  <c:v>64.2265</c:v>
                </c:pt>
                <c:pt idx="41">
                  <c:v>60.0405</c:v>
                </c:pt>
                <c:pt idx="42">
                  <c:v>73.36583333333333</c:v>
                </c:pt>
                <c:pt idx="43">
                  <c:v>69.20233333333333</c:v>
                </c:pt>
                <c:pt idx="44">
                  <c:v>82.52766666666666</c:v>
                </c:pt>
                <c:pt idx="45">
                  <c:v>81.84166666666667</c:v>
                </c:pt>
                <c:pt idx="46">
                  <c:v>81.15583333333332</c:v>
                </c:pt>
                <c:pt idx="47">
                  <c:v>87.49233333333332</c:v>
                </c:pt>
                <c:pt idx="48">
                  <c:v>79.80633333333334</c:v>
                </c:pt>
                <c:pt idx="49">
                  <c:v>75.62049999999999</c:v>
                </c:pt>
                <c:pt idx="50">
                  <c:v>67.95700000000001</c:v>
                </c:pt>
                <c:pt idx="51">
                  <c:v>70.79366666666667</c:v>
                </c:pt>
                <c:pt idx="52">
                  <c:v>73.619</c:v>
                </c:pt>
                <c:pt idx="53">
                  <c:v>76.43316666666666</c:v>
                </c:pt>
                <c:pt idx="54">
                  <c:v>79.26983333333334</c:v>
                </c:pt>
                <c:pt idx="55">
                  <c:v>82.10633333333334</c:v>
                </c:pt>
                <c:pt idx="56">
                  <c:v>70.9205</c:v>
                </c:pt>
                <c:pt idx="57">
                  <c:v>66.7345</c:v>
                </c:pt>
                <c:pt idx="58">
                  <c:v>69.571</c:v>
                </c:pt>
                <c:pt idx="59">
                  <c:v>65.4075</c:v>
                </c:pt>
                <c:pt idx="60">
                  <c:v>68.22149999999999</c:v>
                </c:pt>
                <c:pt idx="61">
                  <c:v>67.5355</c:v>
                </c:pt>
                <c:pt idx="62">
                  <c:v>73.872</c:v>
                </c:pt>
                <c:pt idx="63">
                  <c:v>80.20866666666667</c:v>
                </c:pt>
                <c:pt idx="64">
                  <c:v>76.02266666666667</c:v>
                </c:pt>
                <c:pt idx="65">
                  <c:v>78.83683333333333</c:v>
                </c:pt>
                <c:pt idx="66">
                  <c:v>74.67333333333333</c:v>
                </c:pt>
                <c:pt idx="67">
                  <c:v>77.51</c:v>
                </c:pt>
                <c:pt idx="68">
                  <c:v>87.32416666666667</c:v>
                </c:pt>
                <c:pt idx="69">
                  <c:v>79.63816666666666</c:v>
                </c:pt>
                <c:pt idx="70">
                  <c:v>68.47483333333334</c:v>
                </c:pt>
                <c:pt idx="71">
                  <c:v>53.80016666666666</c:v>
                </c:pt>
                <c:pt idx="72">
                  <c:v>56.61433333333334</c:v>
                </c:pt>
                <c:pt idx="73">
                  <c:v>52.439666666666675</c:v>
                </c:pt>
                <c:pt idx="74">
                  <c:v>51.77616666666666</c:v>
                </c:pt>
                <c:pt idx="75">
                  <c:v>58.10150000000001</c:v>
                </c:pt>
                <c:pt idx="76">
                  <c:v>64.41550000000001</c:v>
                </c:pt>
                <c:pt idx="77">
                  <c:v>74.252</c:v>
                </c:pt>
                <c:pt idx="78">
                  <c:v>66.5885</c:v>
                </c:pt>
                <c:pt idx="79">
                  <c:v>72.9025</c:v>
                </c:pt>
                <c:pt idx="80">
                  <c:v>86.2165</c:v>
                </c:pt>
                <c:pt idx="81">
                  <c:v>99.553</c:v>
                </c:pt>
                <c:pt idx="82">
                  <c:v>105.88966666666666</c:v>
                </c:pt>
                <c:pt idx="83">
                  <c:v>105.20366666666666</c:v>
                </c:pt>
                <c:pt idx="84">
                  <c:v>115.01783333333333</c:v>
                </c:pt>
                <c:pt idx="85">
                  <c:v>110.85433333333334</c:v>
                </c:pt>
                <c:pt idx="86">
                  <c:v>106.69099999999999</c:v>
                </c:pt>
                <c:pt idx="87">
                  <c:v>95.50516666666668</c:v>
                </c:pt>
                <c:pt idx="88">
                  <c:v>94.81916666666666</c:v>
                </c:pt>
                <c:pt idx="89">
                  <c:v>97.65583333333335</c:v>
                </c:pt>
                <c:pt idx="90">
                  <c:v>93.49233333333332</c:v>
                </c:pt>
                <c:pt idx="91">
                  <c:v>110.30649999999999</c:v>
                </c:pt>
                <c:pt idx="92">
                  <c:v>106.12049999999999</c:v>
                </c:pt>
                <c:pt idx="93">
                  <c:v>108.95700000000001</c:v>
                </c:pt>
                <c:pt idx="94">
                  <c:v>111.79350000000001</c:v>
                </c:pt>
                <c:pt idx="95">
                  <c:v>111.1075</c:v>
                </c:pt>
                <c:pt idx="96">
                  <c:v>113.92166666666667</c:v>
                </c:pt>
                <c:pt idx="97">
                  <c:v>99.25816666666667</c:v>
                </c:pt>
                <c:pt idx="98">
                  <c:v>105.5835</c:v>
                </c:pt>
                <c:pt idx="99">
                  <c:v>101.39750000000002</c:v>
                </c:pt>
                <c:pt idx="100">
                  <c:v>97.22283333333333</c:v>
                </c:pt>
                <c:pt idx="101">
                  <c:v>103.5595</c:v>
                </c:pt>
                <c:pt idx="102">
                  <c:v>102.88466666666666</c:v>
                </c:pt>
                <c:pt idx="103">
                  <c:v>102.19883333333333</c:v>
                </c:pt>
                <c:pt idx="104">
                  <c:v>94.16600000000001</c:v>
                </c:pt>
                <c:pt idx="105">
                  <c:v>98.0355</c:v>
                </c:pt>
                <c:pt idx="106">
                  <c:v>104.68700000000001</c:v>
                </c:pt>
              </c:numCache>
            </c:numRef>
          </c:xVal>
          <c:yVal>
            <c:numRef>
              <c:f>Data!$V$143:$V$261</c:f>
              <c:numCache>
                <c:ptCount val="119"/>
                <c:pt idx="0">
                  <c:v>49.964682438831815</c:v>
                </c:pt>
                <c:pt idx="1">
                  <c:v>65.55742073272994</c:v>
                </c:pt>
                <c:pt idx="2">
                  <c:v>95.18209286170364</c:v>
                </c:pt>
                <c:pt idx="3">
                  <c:v>113.33822513784514</c:v>
                </c:pt>
                <c:pt idx="4">
                  <c:v>133.19029485074242</c:v>
                </c:pt>
                <c:pt idx="5">
                  <c:v>150.59987331495992</c:v>
                </c:pt>
                <c:pt idx="6">
                  <c:v>172.20528284841026</c:v>
                </c:pt>
                <c:pt idx="7">
                  <c:v>198.87395730636686</c:v>
                </c:pt>
                <c:pt idx="8">
                  <c:v>218.0951082982407</c:v>
                </c:pt>
                <c:pt idx="9">
                  <c:v>231.49263282910601</c:v>
                </c:pt>
                <c:pt idx="10">
                  <c:v>248.2699925558619</c:v>
                </c:pt>
                <c:pt idx="11">
                  <c:v>281.9267469984578</c:v>
                </c:pt>
                <c:pt idx="12">
                  <c:v>281.08366345318746</c:v>
                </c:pt>
                <c:pt idx="13">
                  <c:v>297.96161920671085</c:v>
                </c:pt>
                <c:pt idx="14">
                  <c:v>308.95071510841353</c:v>
                </c:pt>
                <c:pt idx="15">
                  <c:v>331.8207950558415</c:v>
                </c:pt>
                <c:pt idx="16">
                  <c:v>347.1025828976457</c:v>
                </c:pt>
                <c:pt idx="17">
                  <c:v>370.9302932841192</c:v>
                </c:pt>
                <c:pt idx="18">
                  <c:v>379.45678686824897</c:v>
                </c:pt>
                <c:pt idx="19">
                  <c:v>409.36864939897487</c:v>
                </c:pt>
                <c:pt idx="20">
                  <c:v>426.5096429391374</c:v>
                </c:pt>
                <c:pt idx="21">
                  <c:v>448.84596260061824</c:v>
                </c:pt>
                <c:pt idx="22">
                  <c:v>462.6213127738756</c:v>
                </c:pt>
                <c:pt idx="23">
                  <c:v>489.3762590113173</c:v>
                </c:pt>
                <c:pt idx="24">
                  <c:v>504.08500714710124</c:v>
                </c:pt>
                <c:pt idx="25">
                  <c:v>513.6163344409338</c:v>
                </c:pt>
                <c:pt idx="26">
                  <c:v>542.2761333523766</c:v>
                </c:pt>
                <c:pt idx="27">
                  <c:v>550.1096397608752</c:v>
                </c:pt>
                <c:pt idx="28">
                  <c:v>578.8958858554549</c:v>
                </c:pt>
                <c:pt idx="29">
                  <c:v>597.266499490791</c:v>
                </c:pt>
                <c:pt idx="30">
                  <c:v>618.3113716763131</c:v>
                </c:pt>
                <c:pt idx="31">
                  <c:v>636.7694876448309</c:v>
                </c:pt>
                <c:pt idx="32">
                  <c:v>657.0327072435466</c:v>
                </c:pt>
                <c:pt idx="33">
                  <c:v>679.9986548331912</c:v>
                </c:pt>
                <c:pt idx="34">
                  <c:v>700.3677666895122</c:v>
                </c:pt>
                <c:pt idx="35">
                  <c:v>717.2321919256699</c:v>
                </c:pt>
                <c:pt idx="36">
                  <c:v>735.02129764058</c:v>
                </c:pt>
                <c:pt idx="37">
                  <c:v>753.740964074138</c:v>
                </c:pt>
                <c:pt idx="38">
                  <c:v>772.5029257714765</c:v>
                </c:pt>
                <c:pt idx="39">
                  <c:v>793.9972036188954</c:v>
                </c:pt>
                <c:pt idx="40">
                  <c:v>809.2560495406987</c:v>
                </c:pt>
                <c:pt idx="41">
                  <c:v>829.0445045490444</c:v>
                </c:pt>
                <c:pt idx="42">
                  <c:v>846.1725653432268</c:v>
                </c:pt>
                <c:pt idx="43">
                  <c:v>862.4318030729869</c:v>
                </c:pt>
                <c:pt idx="44">
                  <c:v>882.3475359578398</c:v>
                </c:pt>
                <c:pt idx="45">
                  <c:v>893.2308289600045</c:v>
                </c:pt>
                <c:pt idx="46">
                  <c:v>910.4919342472416</c:v>
                </c:pt>
                <c:pt idx="47">
                  <c:v>924.144512603998</c:v>
                </c:pt>
                <c:pt idx="48">
                  <c:v>935.0827596810819</c:v>
                </c:pt>
                <c:pt idx="49">
                  <c:v>947.8622850359429</c:v>
                </c:pt>
                <c:pt idx="50">
                  <c:v>962.491579939682</c:v>
                </c:pt>
                <c:pt idx="51">
                  <c:v>980.8145162617888</c:v>
                </c:pt>
                <c:pt idx="52">
                  <c:v>993.6646701699904</c:v>
                </c:pt>
                <c:pt idx="53">
                  <c:v>1008.3749510266423</c:v>
                </c:pt>
                <c:pt idx="54">
                  <c:v>1021.267858042517</c:v>
                </c:pt>
                <c:pt idx="55">
                  <c:v>1040.6448298675136</c:v>
                </c:pt>
                <c:pt idx="56">
                  <c:v>1059.1412210141207</c:v>
                </c:pt>
                <c:pt idx="57">
                  <c:v>1076.7510357578603</c:v>
                </c:pt>
                <c:pt idx="58">
                  <c:v>1092.5389031008767</c:v>
                </c:pt>
                <c:pt idx="59">
                  <c:v>1107.4255426006393</c:v>
                </c:pt>
                <c:pt idx="60">
                  <c:v>1121.4060465573043</c:v>
                </c:pt>
                <c:pt idx="61">
                  <c:v>1144.7593196464823</c:v>
                </c:pt>
                <c:pt idx="62">
                  <c:v>1160.6771430157692</c:v>
                </c:pt>
                <c:pt idx="63">
                  <c:v>1174.7476655102082</c:v>
                </c:pt>
                <c:pt idx="64">
                  <c:v>1193.5455261057891</c:v>
                </c:pt>
                <c:pt idx="65">
                  <c:v>1203.902516517168</c:v>
                </c:pt>
                <c:pt idx="66">
                  <c:v>1223.7108951735695</c:v>
                </c:pt>
                <c:pt idx="67">
                  <c:v>1235.0512197383755</c:v>
                </c:pt>
                <c:pt idx="68">
                  <c:v>1250.1957836024008</c:v>
                </c:pt>
                <c:pt idx="69">
                  <c:v>1264.4189410140025</c:v>
                </c:pt>
                <c:pt idx="70">
                  <c:v>1279.617209035136</c:v>
                </c:pt>
                <c:pt idx="71">
                  <c:v>1293.8908927856482</c:v>
                </c:pt>
                <c:pt idx="72">
                  <c:v>1305.3275313963595</c:v>
                </c:pt>
                <c:pt idx="73">
                  <c:v>1323.4678175489926</c:v>
                </c:pt>
                <c:pt idx="74">
                  <c:v>1335.9024645578934</c:v>
                </c:pt>
                <c:pt idx="75">
                  <c:v>1351.2322510682689</c:v>
                </c:pt>
                <c:pt idx="76">
                  <c:v>1364.6690685178937</c:v>
                </c:pt>
                <c:pt idx="77">
                  <c:v>1372.3570231204976</c:v>
                </c:pt>
                <c:pt idx="78">
                  <c:v>1392.5718338699025</c:v>
                </c:pt>
                <c:pt idx="79">
                  <c:v>1408.9723240484345</c:v>
                </c:pt>
                <c:pt idx="80">
                  <c:v>1422.5029740635277</c:v>
                </c:pt>
                <c:pt idx="81">
                  <c:v>1439.9319828751104</c:v>
                </c:pt>
                <c:pt idx="82">
                  <c:v>1454.4841532655819</c:v>
                </c:pt>
                <c:pt idx="83">
                  <c:v>1467.1166953818938</c:v>
                </c:pt>
                <c:pt idx="84">
                  <c:v>1484.6396942284996</c:v>
                </c:pt>
                <c:pt idx="85">
                  <c:v>1499.2704927018235</c:v>
                </c:pt>
                <c:pt idx="86">
                  <c:v>1512.9492014317543</c:v>
                </c:pt>
                <c:pt idx="87">
                  <c:v>1522.7335213713272</c:v>
                </c:pt>
                <c:pt idx="88">
                  <c:v>1535.4703969539214</c:v>
                </c:pt>
                <c:pt idx="89">
                  <c:v>1551.173418056057</c:v>
                </c:pt>
                <c:pt idx="90">
                  <c:v>1559.0360782453354</c:v>
                </c:pt>
                <c:pt idx="91">
                  <c:v>1573.7986623503134</c:v>
                </c:pt>
                <c:pt idx="92">
                  <c:v>1587.6007929418124</c:v>
                </c:pt>
                <c:pt idx="93">
                  <c:v>1594.5104705593913</c:v>
                </c:pt>
                <c:pt idx="94">
                  <c:v>1608.3470982797144</c:v>
                </c:pt>
                <c:pt idx="95">
                  <c:v>1618.2445385122046</c:v>
                </c:pt>
                <c:pt idx="96">
                  <c:v>1634.1050210648127</c:v>
                </c:pt>
                <c:pt idx="97">
                  <c:v>1644.0332280963535</c:v>
                </c:pt>
                <c:pt idx="98">
                  <c:v>1653.9733195059175</c:v>
                </c:pt>
                <c:pt idx="99">
                  <c:v>1665.9171566919654</c:v>
                </c:pt>
                <c:pt idx="100">
                  <c:v>1678.8757293758913</c:v>
                </c:pt>
                <c:pt idx="101">
                  <c:v>1690.8554641374471</c:v>
                </c:pt>
                <c:pt idx="102">
                  <c:v>1700.8517953939795</c:v>
                </c:pt>
                <c:pt idx="103">
                  <c:v>1712.8632989907019</c:v>
                </c:pt>
                <c:pt idx="104">
                  <c:v>1708.8575336588024</c:v>
                </c:pt>
                <c:pt idx="105">
                  <c:v>1712.8632989907019</c:v>
                </c:pt>
                <c:pt idx="106">
                  <c:v>1712.8632989907019</c:v>
                </c:pt>
                <c:pt idx="107">
                  <c:v>1712.8632989907019</c:v>
                </c:pt>
                <c:pt idx="108">
                  <c:v>1715.8688916055253</c:v>
                </c:pt>
                <c:pt idx="109">
                  <c:v>1720.8806313750129</c:v>
                </c:pt>
                <c:pt idx="110">
                  <c:v>1722.886174524962</c:v>
                </c:pt>
                <c:pt idx="111">
                  <c:v>1723.889127768769</c:v>
                </c:pt>
                <c:pt idx="112">
                  <c:v>1730.9131943592888</c:v>
                </c:pt>
                <c:pt idx="113">
                  <c:v>1725.8953977403548</c:v>
                </c:pt>
                <c:pt idx="114">
                  <c:v>1720.8806313750129</c:v>
                </c:pt>
                <c:pt idx="115">
                  <c:v>1722.886174524962</c:v>
                </c:pt>
                <c:pt idx="116">
                  <c:v>1725.8953977403548</c:v>
                </c:pt>
                <c:pt idx="117">
                  <c:v>1721.8833424034601</c:v>
                </c:pt>
                <c:pt idx="118">
                  <c:v>1717.8732245556384</c:v>
                </c:pt>
              </c:numCache>
            </c:numRef>
          </c:yVal>
          <c:smooth val="0"/>
        </c:ser>
        <c:axId val="35361216"/>
        <c:axId val="18842305"/>
      </c:scatterChart>
      <c:valAx>
        <c:axId val="35361216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842305"/>
        <c:crosses val="autoZero"/>
        <c:crossBetween val="midCat"/>
        <c:dispUnits/>
      </c:valAx>
      <c:valAx>
        <c:axId val="1884230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61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1342-1400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Data!$M$262:$M$372</c:f>
              <c:numCache>
                <c:ptCount val="111"/>
                <c:pt idx="0">
                  <c:v>12.9</c:v>
                </c:pt>
                <c:pt idx="1">
                  <c:v>12.9</c:v>
                </c:pt>
                <c:pt idx="2">
                  <c:v>13</c:v>
                </c:pt>
                <c:pt idx="3">
                  <c:v>13</c:v>
                </c:pt>
                <c:pt idx="4">
                  <c:v>12.9</c:v>
                </c:pt>
                <c:pt idx="5">
                  <c:v>12.9</c:v>
                </c:pt>
                <c:pt idx="6">
                  <c:v>13</c:v>
                </c:pt>
                <c:pt idx="7">
                  <c:v>13.2</c:v>
                </c:pt>
                <c:pt idx="8">
                  <c:v>13.1</c:v>
                </c:pt>
                <c:pt idx="9">
                  <c:v>13.1</c:v>
                </c:pt>
                <c:pt idx="10">
                  <c:v>13.2</c:v>
                </c:pt>
                <c:pt idx="11">
                  <c:v>13.2</c:v>
                </c:pt>
                <c:pt idx="12">
                  <c:v>13.3</c:v>
                </c:pt>
                <c:pt idx="13">
                  <c:v>13.2</c:v>
                </c:pt>
                <c:pt idx="14">
                  <c:v>13.2</c:v>
                </c:pt>
                <c:pt idx="15">
                  <c:v>13.1</c:v>
                </c:pt>
                <c:pt idx="16">
                  <c:v>12.9</c:v>
                </c:pt>
                <c:pt idx="17">
                  <c:v>12.8</c:v>
                </c:pt>
                <c:pt idx="18">
                  <c:v>12.7</c:v>
                </c:pt>
                <c:pt idx="19">
                  <c:v>12.6</c:v>
                </c:pt>
                <c:pt idx="20">
                  <c:v>12.5</c:v>
                </c:pt>
                <c:pt idx="21">
                  <c:v>12.5</c:v>
                </c:pt>
                <c:pt idx="22">
                  <c:v>12.6</c:v>
                </c:pt>
                <c:pt idx="23">
                  <c:v>12.6</c:v>
                </c:pt>
                <c:pt idx="24">
                  <c:v>12.8</c:v>
                </c:pt>
                <c:pt idx="25">
                  <c:v>13</c:v>
                </c:pt>
                <c:pt idx="26">
                  <c:v>13</c:v>
                </c:pt>
                <c:pt idx="27">
                  <c:v>13.1</c:v>
                </c:pt>
                <c:pt idx="28">
                  <c:v>13.1</c:v>
                </c:pt>
                <c:pt idx="29">
                  <c:v>13.1</c:v>
                </c:pt>
                <c:pt idx="30">
                  <c:v>13.3</c:v>
                </c:pt>
                <c:pt idx="31">
                  <c:v>13.4</c:v>
                </c:pt>
                <c:pt idx="32">
                  <c:v>13.4</c:v>
                </c:pt>
                <c:pt idx="33">
                  <c:v>13.5</c:v>
                </c:pt>
                <c:pt idx="34">
                  <c:v>13.7</c:v>
                </c:pt>
                <c:pt idx="35">
                  <c:v>13.8</c:v>
                </c:pt>
                <c:pt idx="36">
                  <c:v>13.9</c:v>
                </c:pt>
                <c:pt idx="37">
                  <c:v>14.1</c:v>
                </c:pt>
                <c:pt idx="38">
                  <c:v>14.1</c:v>
                </c:pt>
                <c:pt idx="39">
                  <c:v>14.1</c:v>
                </c:pt>
                <c:pt idx="40">
                  <c:v>14.2</c:v>
                </c:pt>
                <c:pt idx="41">
                  <c:v>14.2</c:v>
                </c:pt>
                <c:pt idx="42">
                  <c:v>14.5</c:v>
                </c:pt>
                <c:pt idx="43">
                  <c:v>14.6</c:v>
                </c:pt>
                <c:pt idx="44">
                  <c:v>14.7</c:v>
                </c:pt>
                <c:pt idx="45">
                  <c:v>14.9</c:v>
                </c:pt>
                <c:pt idx="46">
                  <c:v>15</c:v>
                </c:pt>
                <c:pt idx="47">
                  <c:v>15.3</c:v>
                </c:pt>
                <c:pt idx="48">
                  <c:v>15.4</c:v>
                </c:pt>
                <c:pt idx="49">
                  <c:v>15.5</c:v>
                </c:pt>
                <c:pt idx="50">
                  <c:v>15.7</c:v>
                </c:pt>
                <c:pt idx="51">
                  <c:v>15.8</c:v>
                </c:pt>
                <c:pt idx="52">
                  <c:v>15.8</c:v>
                </c:pt>
                <c:pt idx="53">
                  <c:v>15.8</c:v>
                </c:pt>
                <c:pt idx="54">
                  <c:v>15.9</c:v>
                </c:pt>
                <c:pt idx="55">
                  <c:v>16</c:v>
                </c:pt>
                <c:pt idx="56">
                  <c:v>16.1</c:v>
                </c:pt>
                <c:pt idx="57">
                  <c:v>16.3</c:v>
                </c:pt>
                <c:pt idx="58">
                  <c:v>16.4</c:v>
                </c:pt>
                <c:pt idx="59">
                  <c:v>16.5</c:v>
                </c:pt>
                <c:pt idx="60">
                  <c:v>16.6</c:v>
                </c:pt>
                <c:pt idx="61">
                  <c:v>16.7</c:v>
                </c:pt>
                <c:pt idx="62">
                  <c:v>17</c:v>
                </c:pt>
                <c:pt idx="63">
                  <c:v>17.3</c:v>
                </c:pt>
                <c:pt idx="64">
                  <c:v>17.4</c:v>
                </c:pt>
                <c:pt idx="65">
                  <c:v>17.4</c:v>
                </c:pt>
                <c:pt idx="66">
                  <c:v>17.5</c:v>
                </c:pt>
                <c:pt idx="67">
                  <c:v>17.6</c:v>
                </c:pt>
                <c:pt idx="68">
                  <c:v>17.7</c:v>
                </c:pt>
                <c:pt idx="69">
                  <c:v>17.9</c:v>
                </c:pt>
                <c:pt idx="70">
                  <c:v>18</c:v>
                </c:pt>
                <c:pt idx="71">
                  <c:v>18</c:v>
                </c:pt>
                <c:pt idx="72">
                  <c:v>18.2</c:v>
                </c:pt>
                <c:pt idx="73">
                  <c:v>18.4</c:v>
                </c:pt>
                <c:pt idx="74">
                  <c:v>18.4</c:v>
                </c:pt>
                <c:pt idx="75">
                  <c:v>18.5</c:v>
                </c:pt>
                <c:pt idx="76">
                  <c:v>18.8</c:v>
                </c:pt>
                <c:pt idx="77">
                  <c:v>18.7</c:v>
                </c:pt>
                <c:pt idx="78">
                  <c:v>18.9</c:v>
                </c:pt>
                <c:pt idx="79">
                  <c:v>19</c:v>
                </c:pt>
                <c:pt idx="80">
                  <c:v>19.1</c:v>
                </c:pt>
                <c:pt idx="81">
                  <c:v>19.3</c:v>
                </c:pt>
                <c:pt idx="82">
                  <c:v>19.7</c:v>
                </c:pt>
                <c:pt idx="83">
                  <c:v>19.8</c:v>
                </c:pt>
                <c:pt idx="84">
                  <c:v>20</c:v>
                </c:pt>
                <c:pt idx="85">
                  <c:v>19.9</c:v>
                </c:pt>
                <c:pt idx="86">
                  <c:v>18.1</c:v>
                </c:pt>
                <c:pt idx="87">
                  <c:v>19</c:v>
                </c:pt>
                <c:pt idx="88">
                  <c:v>19.8</c:v>
                </c:pt>
                <c:pt idx="89">
                  <c:v>19.7</c:v>
                </c:pt>
                <c:pt idx="90">
                  <c:v>18.7</c:v>
                </c:pt>
                <c:pt idx="91">
                  <c:v>18.8</c:v>
                </c:pt>
                <c:pt idx="92">
                  <c:v>19.3</c:v>
                </c:pt>
                <c:pt idx="93">
                  <c:v>19.1</c:v>
                </c:pt>
                <c:pt idx="94">
                  <c:v>19.2</c:v>
                </c:pt>
                <c:pt idx="95">
                  <c:v>19.1</c:v>
                </c:pt>
                <c:pt idx="96">
                  <c:v>19.2</c:v>
                </c:pt>
                <c:pt idx="97">
                  <c:v>19.4</c:v>
                </c:pt>
                <c:pt idx="98">
                  <c:v>19.4</c:v>
                </c:pt>
                <c:pt idx="99">
                  <c:v>19.3</c:v>
                </c:pt>
                <c:pt idx="100">
                  <c:v>19.3</c:v>
                </c:pt>
                <c:pt idx="101">
                  <c:v>19.7</c:v>
                </c:pt>
                <c:pt idx="102">
                  <c:v>20</c:v>
                </c:pt>
                <c:pt idx="103">
                  <c:v>20.2</c:v>
                </c:pt>
                <c:pt idx="104">
                  <c:v>20.4</c:v>
                </c:pt>
                <c:pt idx="105">
                  <c:v>20.6</c:v>
                </c:pt>
                <c:pt idx="106">
                  <c:v>20.8</c:v>
                </c:pt>
                <c:pt idx="107">
                  <c:v>21</c:v>
                </c:pt>
                <c:pt idx="108">
                  <c:v>21.5</c:v>
                </c:pt>
                <c:pt idx="109">
                  <c:v>21.8</c:v>
                </c:pt>
                <c:pt idx="110">
                  <c:v>22.1</c:v>
                </c:pt>
              </c:numCache>
            </c:numRef>
          </c:xVal>
          <c:yVal>
            <c:numRef>
              <c:f>Data!$V$262:$V$372</c:f>
              <c:numCache>
                <c:ptCount val="111"/>
                <c:pt idx="0">
                  <c:v>1718.8755724803268</c:v>
                </c:pt>
                <c:pt idx="1">
                  <c:v>1718.8755724803268</c:v>
                </c:pt>
                <c:pt idx="2">
                  <c:v>1713.8650423264971</c:v>
                </c:pt>
                <c:pt idx="3">
                  <c:v>1711.861676485175</c:v>
                </c:pt>
                <c:pt idx="4">
                  <c:v>1717.8732245556384</c:v>
                </c:pt>
                <c:pt idx="5">
                  <c:v>1716.870997607104</c:v>
                </c:pt>
                <c:pt idx="6">
                  <c:v>1712.8632989907019</c:v>
                </c:pt>
                <c:pt idx="7">
                  <c:v>1710.8601747807702</c:v>
                </c:pt>
                <c:pt idx="8">
                  <c:v>1712.8632989907019</c:v>
                </c:pt>
                <c:pt idx="9">
                  <c:v>1713.8650423264971</c:v>
                </c:pt>
                <c:pt idx="10">
                  <c:v>1711.861676485175</c:v>
                </c:pt>
                <c:pt idx="11">
                  <c:v>1708.8575336588024</c:v>
                </c:pt>
                <c:pt idx="12">
                  <c:v>1705.8544772562323</c:v>
                </c:pt>
                <c:pt idx="13">
                  <c:v>1703.8530428353602</c:v>
                </c:pt>
                <c:pt idx="14">
                  <c:v>1729.909392439421</c:v>
                </c:pt>
                <c:pt idx="15">
                  <c:v>1698.8515662208733</c:v>
                </c:pt>
                <c:pt idx="16">
                  <c:v>1703.8530428353602</c:v>
                </c:pt>
                <c:pt idx="17">
                  <c:v>1706.8553753918386</c:v>
                </c:pt>
                <c:pt idx="18">
                  <c:v>1708.8575336588024</c:v>
                </c:pt>
                <c:pt idx="19">
                  <c:v>1703.8530428353602</c:v>
                </c:pt>
                <c:pt idx="20">
                  <c:v>1704.8536997470987</c:v>
                </c:pt>
                <c:pt idx="21">
                  <c:v>1703.8530428353602</c:v>
                </c:pt>
                <c:pt idx="22">
                  <c:v>1701.8520906878475</c:v>
                </c:pt>
                <c:pt idx="23">
                  <c:v>1692.85376793051</c:v>
                </c:pt>
                <c:pt idx="24">
                  <c:v>1675.8834941485106</c:v>
                </c:pt>
                <c:pt idx="25">
                  <c:v>1658.947830750351</c:v>
                </c:pt>
                <c:pt idx="26">
                  <c:v>1650.9900425304131</c:v>
                </c:pt>
                <c:pt idx="27">
                  <c:v>1640.060520750159</c:v>
                </c:pt>
                <c:pt idx="28">
                  <c:v>1625.1797724181574</c:v>
                </c:pt>
                <c:pt idx="29">
                  <c:v>1617.254263468159</c:v>
                </c:pt>
                <c:pt idx="30">
                  <c:v>1598.461440716953</c:v>
                </c:pt>
                <c:pt idx="31">
                  <c:v>1573.7986623503134</c:v>
                </c:pt>
                <c:pt idx="32">
                  <c:v>1561.9864962447523</c:v>
                </c:pt>
                <c:pt idx="33">
                  <c:v>1543.3181956450571</c:v>
                </c:pt>
                <c:pt idx="34">
                  <c:v>1526.650479638295</c:v>
                </c:pt>
                <c:pt idx="35">
                  <c:v>1510.9937201152889</c:v>
                </c:pt>
                <c:pt idx="36">
                  <c:v>1495.366425224177</c:v>
                </c:pt>
                <c:pt idx="37">
                  <c:v>1477.8208001150233</c:v>
                </c:pt>
                <c:pt idx="38">
                  <c:v>1466.1442788022941</c:v>
                </c:pt>
                <c:pt idx="39">
                  <c:v>1447.6899667368348</c:v>
                </c:pt>
                <c:pt idx="40">
                  <c:v>1434.1182477214174</c:v>
                </c:pt>
                <c:pt idx="41">
                  <c:v>1421.5357675663654</c:v>
                </c:pt>
                <c:pt idx="42">
                  <c:v>1399.32105451477</c:v>
                </c:pt>
                <c:pt idx="43">
                  <c:v>1387.754318290099</c:v>
                </c:pt>
                <c:pt idx="44">
                  <c:v>1372.3570231204976</c:v>
                </c:pt>
                <c:pt idx="45">
                  <c:v>1356.028618886015</c:v>
                </c:pt>
                <c:pt idx="46">
                  <c:v>1339.7322588709076</c:v>
                </c:pt>
                <c:pt idx="47">
                  <c:v>1321.5564465261673</c:v>
                </c:pt>
                <c:pt idx="48">
                  <c:v>1305.3275313963595</c:v>
                </c:pt>
                <c:pt idx="49">
                  <c:v>1286.2752083155892</c:v>
                </c:pt>
                <c:pt idx="50">
                  <c:v>1270.115032266503</c:v>
                </c:pt>
                <c:pt idx="51">
                  <c:v>1253.9862441826522</c:v>
                </c:pt>
                <c:pt idx="52">
                  <c:v>1234.1056009510412</c:v>
                </c:pt>
                <c:pt idx="53">
                  <c:v>1219.9342259227965</c:v>
                </c:pt>
                <c:pt idx="54">
                  <c:v>1202.0184662828792</c:v>
                </c:pt>
                <c:pt idx="55">
                  <c:v>1178.503834915878</c:v>
                </c:pt>
                <c:pt idx="56">
                  <c:v>1161.6144364726024</c:v>
                </c:pt>
                <c:pt idx="57">
                  <c:v>1141.0183796701604</c:v>
                </c:pt>
                <c:pt idx="58">
                  <c:v>1119.540618857221</c:v>
                </c:pt>
                <c:pt idx="59">
                  <c:v>1103.7013800213435</c:v>
                </c:pt>
                <c:pt idx="60">
                  <c:v>1089.750626829115</c:v>
                </c:pt>
                <c:pt idx="61">
                  <c:v>1073.9680547659414</c:v>
                </c:pt>
                <c:pt idx="62">
                  <c:v>1050.812746214679</c:v>
                </c:pt>
                <c:pt idx="63">
                  <c:v>1022.1895464137377</c:v>
                </c:pt>
                <c:pt idx="64">
                  <c:v>1008.3749510266423</c:v>
                </c:pt>
                <c:pt idx="65">
                  <c:v>992.746142280995</c:v>
                </c:pt>
                <c:pt idx="66">
                  <c:v>962.491579939682</c:v>
                </c:pt>
                <c:pt idx="67">
                  <c:v>945.1221591664992</c:v>
                </c:pt>
                <c:pt idx="68">
                  <c:v>930.5234056039868</c:v>
                </c:pt>
                <c:pt idx="69">
                  <c:v>908.6732852316501</c:v>
                </c:pt>
                <c:pt idx="70">
                  <c:v>892.3233428794325</c:v>
                </c:pt>
                <c:pt idx="71">
                  <c:v>886.8805080514062</c:v>
                </c:pt>
                <c:pt idx="72">
                  <c:v>866.0492944706461</c:v>
                </c:pt>
                <c:pt idx="73">
                  <c:v>847.0750216145063</c:v>
                </c:pt>
                <c:pt idx="74">
                  <c:v>836.2520140582747</c:v>
                </c:pt>
                <c:pt idx="75">
                  <c:v>818.2449564284049</c:v>
                </c:pt>
                <c:pt idx="76">
                  <c:v>792.2038872590485</c:v>
                </c:pt>
                <c:pt idx="77">
                  <c:v>775.1866698418069</c:v>
                </c:pt>
                <c:pt idx="78">
                  <c:v>757.3114043621882</c:v>
                </c:pt>
                <c:pt idx="79">
                  <c:v>736.8023059845656</c:v>
                </c:pt>
                <c:pt idx="80">
                  <c:v>723.4540449974814</c:v>
                </c:pt>
                <c:pt idx="81">
                  <c:v>703.0282947323483</c:v>
                </c:pt>
                <c:pt idx="82">
                  <c:v>667.6244833887338</c:v>
                </c:pt>
                <c:pt idx="83">
                  <c:v>652.62345138038</c:v>
                </c:pt>
                <c:pt idx="84">
                  <c:v>635.8895987569093</c:v>
                </c:pt>
                <c:pt idx="85">
                  <c:v>614.8001871115258</c:v>
                </c:pt>
                <c:pt idx="86">
                  <c:v>597.266499490791</c:v>
                </c:pt>
                <c:pt idx="87">
                  <c:v>564.0541457615024</c:v>
                </c:pt>
                <c:pt idx="88">
                  <c:v>535.3192148413713</c:v>
                </c:pt>
                <c:pt idx="89">
                  <c:v>520.5550867744747</c:v>
                </c:pt>
                <c:pt idx="90">
                  <c:v>491.97002800694986</c:v>
                </c:pt>
                <c:pt idx="91">
                  <c:v>479.8726981662778</c:v>
                </c:pt>
                <c:pt idx="92">
                  <c:v>457.4528781431252</c:v>
                </c:pt>
                <c:pt idx="93">
                  <c:v>439.3886478037757</c:v>
                </c:pt>
                <c:pt idx="94">
                  <c:v>414.50723333275243</c:v>
                </c:pt>
                <c:pt idx="95">
                  <c:v>409.36864939897487</c:v>
                </c:pt>
                <c:pt idx="96">
                  <c:v>395.6812844012313</c:v>
                </c:pt>
                <c:pt idx="97">
                  <c:v>375.19244570125386</c:v>
                </c:pt>
                <c:pt idx="98">
                  <c:v>366.6703273711695</c:v>
                </c:pt>
                <c:pt idx="99">
                  <c:v>345.40321701184223</c:v>
                </c:pt>
                <c:pt idx="100">
                  <c:v>329.2765623733243</c:v>
                </c:pt>
                <c:pt idx="101">
                  <c:v>306.4134788391448</c:v>
                </c:pt>
                <c:pt idx="102">
                  <c:v>270.13135954357915</c:v>
                </c:pt>
                <c:pt idx="103">
                  <c:v>255.83087752841925</c:v>
                </c:pt>
                <c:pt idx="104">
                  <c:v>220.60549821165182</c:v>
                </c:pt>
                <c:pt idx="105">
                  <c:v>203.8838828713029</c:v>
                </c:pt>
                <c:pt idx="106">
                  <c:v>176.36662163356803</c:v>
                </c:pt>
                <c:pt idx="107">
                  <c:v>135.67514391581523</c:v>
                </c:pt>
                <c:pt idx="108">
                  <c:v>96.00651096831169</c:v>
                </c:pt>
                <c:pt idx="109">
                  <c:v>61.451228999946906</c:v>
                </c:pt>
                <c:pt idx="110">
                  <c:v>56.526477621837245</c:v>
                </c:pt>
              </c:numCache>
            </c:numRef>
          </c:yVal>
          <c:smooth val="0"/>
        </c:ser>
        <c:axId val="9555934"/>
        <c:axId val="8686631"/>
      </c:scatterChart>
      <c:valAx>
        <c:axId val="955593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8686631"/>
        <c:crosses val="autoZero"/>
        <c:crossBetween val="midCat"/>
        <c:dispUnits/>
      </c:valAx>
      <c:valAx>
        <c:axId val="868663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9555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1342-1400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Data!$N$262:$N$372</c:f>
              <c:numCache>
                <c:ptCount val="111"/>
                <c:pt idx="0">
                  <c:v>44.6</c:v>
                </c:pt>
                <c:pt idx="1">
                  <c:v>44.4</c:v>
                </c:pt>
                <c:pt idx="2">
                  <c:v>44.4</c:v>
                </c:pt>
                <c:pt idx="3">
                  <c:v>44.2</c:v>
                </c:pt>
                <c:pt idx="4">
                  <c:v>44.1</c:v>
                </c:pt>
                <c:pt idx="5">
                  <c:v>44</c:v>
                </c:pt>
                <c:pt idx="6">
                  <c:v>43.8</c:v>
                </c:pt>
                <c:pt idx="7">
                  <c:v>43.7</c:v>
                </c:pt>
                <c:pt idx="8">
                  <c:v>43.6</c:v>
                </c:pt>
                <c:pt idx="9">
                  <c:v>43.5</c:v>
                </c:pt>
                <c:pt idx="10">
                  <c:v>43.5</c:v>
                </c:pt>
                <c:pt idx="11">
                  <c:v>43.4</c:v>
                </c:pt>
                <c:pt idx="12">
                  <c:v>43.4</c:v>
                </c:pt>
                <c:pt idx="13">
                  <c:v>43.1</c:v>
                </c:pt>
                <c:pt idx="14">
                  <c:v>42.4</c:v>
                </c:pt>
                <c:pt idx="15">
                  <c:v>43.3</c:v>
                </c:pt>
                <c:pt idx="16">
                  <c:v>43.6</c:v>
                </c:pt>
                <c:pt idx="17">
                  <c:v>44</c:v>
                </c:pt>
                <c:pt idx="18">
                  <c:v>44.4</c:v>
                </c:pt>
                <c:pt idx="19">
                  <c:v>46.2</c:v>
                </c:pt>
                <c:pt idx="20">
                  <c:v>48.3</c:v>
                </c:pt>
                <c:pt idx="21">
                  <c:v>49.1</c:v>
                </c:pt>
                <c:pt idx="22">
                  <c:v>49.3</c:v>
                </c:pt>
                <c:pt idx="23">
                  <c:v>48.9</c:v>
                </c:pt>
                <c:pt idx="24">
                  <c:v>48.8</c:v>
                </c:pt>
                <c:pt idx="25">
                  <c:v>48.9</c:v>
                </c:pt>
                <c:pt idx="26">
                  <c:v>48.9</c:v>
                </c:pt>
                <c:pt idx="27">
                  <c:v>49.1</c:v>
                </c:pt>
                <c:pt idx="28">
                  <c:v>49.5</c:v>
                </c:pt>
                <c:pt idx="29">
                  <c:v>49.8</c:v>
                </c:pt>
                <c:pt idx="30">
                  <c:v>49.9</c:v>
                </c:pt>
                <c:pt idx="31">
                  <c:v>50.9</c:v>
                </c:pt>
                <c:pt idx="32">
                  <c:v>52.8</c:v>
                </c:pt>
                <c:pt idx="33">
                  <c:v>53.8</c:v>
                </c:pt>
                <c:pt idx="34">
                  <c:v>54.2</c:v>
                </c:pt>
                <c:pt idx="35">
                  <c:v>54.3</c:v>
                </c:pt>
                <c:pt idx="36">
                  <c:v>54</c:v>
                </c:pt>
                <c:pt idx="37">
                  <c:v>53.7</c:v>
                </c:pt>
                <c:pt idx="38">
                  <c:v>54.7</c:v>
                </c:pt>
                <c:pt idx="39">
                  <c:v>55.2</c:v>
                </c:pt>
                <c:pt idx="40">
                  <c:v>56</c:v>
                </c:pt>
                <c:pt idx="41">
                  <c:v>56.4</c:v>
                </c:pt>
                <c:pt idx="42">
                  <c:v>56.6</c:v>
                </c:pt>
                <c:pt idx="43">
                  <c:v>56.4</c:v>
                </c:pt>
                <c:pt idx="44">
                  <c:v>56.3</c:v>
                </c:pt>
                <c:pt idx="45">
                  <c:v>56.3</c:v>
                </c:pt>
                <c:pt idx="46">
                  <c:v>56.3</c:v>
                </c:pt>
                <c:pt idx="47">
                  <c:v>56.5</c:v>
                </c:pt>
                <c:pt idx="48">
                  <c:v>56.6</c:v>
                </c:pt>
                <c:pt idx="49">
                  <c:v>56.6</c:v>
                </c:pt>
                <c:pt idx="50">
                  <c:v>56.6</c:v>
                </c:pt>
                <c:pt idx="51">
                  <c:v>57.1</c:v>
                </c:pt>
                <c:pt idx="52">
                  <c:v>57</c:v>
                </c:pt>
                <c:pt idx="53">
                  <c:v>55</c:v>
                </c:pt>
                <c:pt idx="54">
                  <c:v>54.5</c:v>
                </c:pt>
                <c:pt idx="55">
                  <c:v>54.1</c:v>
                </c:pt>
                <c:pt idx="56">
                  <c:v>54</c:v>
                </c:pt>
                <c:pt idx="57">
                  <c:v>54.1</c:v>
                </c:pt>
                <c:pt idx="58">
                  <c:v>54.4</c:v>
                </c:pt>
                <c:pt idx="59">
                  <c:v>55.1</c:v>
                </c:pt>
                <c:pt idx="60">
                  <c:v>55.2</c:v>
                </c:pt>
                <c:pt idx="61">
                  <c:v>55.2</c:v>
                </c:pt>
                <c:pt idx="62">
                  <c:v>55.3</c:v>
                </c:pt>
                <c:pt idx="63">
                  <c:v>55.1</c:v>
                </c:pt>
                <c:pt idx="64">
                  <c:v>54.7</c:v>
                </c:pt>
                <c:pt idx="65">
                  <c:v>54.2</c:v>
                </c:pt>
                <c:pt idx="66">
                  <c:v>55.4</c:v>
                </c:pt>
                <c:pt idx="67">
                  <c:v>56</c:v>
                </c:pt>
                <c:pt idx="68">
                  <c:v>55.7</c:v>
                </c:pt>
                <c:pt idx="69">
                  <c:v>55.8</c:v>
                </c:pt>
                <c:pt idx="70">
                  <c:v>55.7</c:v>
                </c:pt>
                <c:pt idx="71">
                  <c:v>55.3</c:v>
                </c:pt>
                <c:pt idx="72">
                  <c:v>55</c:v>
                </c:pt>
                <c:pt idx="73">
                  <c:v>54.9</c:v>
                </c:pt>
                <c:pt idx="74">
                  <c:v>55.6</c:v>
                </c:pt>
                <c:pt idx="75">
                  <c:v>57.1</c:v>
                </c:pt>
                <c:pt idx="76">
                  <c:v>57</c:v>
                </c:pt>
                <c:pt idx="77">
                  <c:v>57.1</c:v>
                </c:pt>
                <c:pt idx="78">
                  <c:v>57.6</c:v>
                </c:pt>
                <c:pt idx="79">
                  <c:v>56.9</c:v>
                </c:pt>
                <c:pt idx="80">
                  <c:v>55.2</c:v>
                </c:pt>
                <c:pt idx="81">
                  <c:v>55.3</c:v>
                </c:pt>
                <c:pt idx="82">
                  <c:v>52.6</c:v>
                </c:pt>
                <c:pt idx="83">
                  <c:v>49.1</c:v>
                </c:pt>
                <c:pt idx="84">
                  <c:v>48</c:v>
                </c:pt>
                <c:pt idx="85">
                  <c:v>48.6</c:v>
                </c:pt>
                <c:pt idx="86">
                  <c:v>60.4</c:v>
                </c:pt>
                <c:pt idx="87">
                  <c:v>60.6</c:v>
                </c:pt>
                <c:pt idx="88">
                  <c:v>59</c:v>
                </c:pt>
                <c:pt idx="89">
                  <c:v>56.6</c:v>
                </c:pt>
                <c:pt idx="90">
                  <c:v>73.3</c:v>
                </c:pt>
                <c:pt idx="91">
                  <c:v>77.7</c:v>
                </c:pt>
                <c:pt idx="92">
                  <c:v>70.9</c:v>
                </c:pt>
                <c:pt idx="93">
                  <c:v>71.6</c:v>
                </c:pt>
                <c:pt idx="94">
                  <c:v>72.6</c:v>
                </c:pt>
                <c:pt idx="95">
                  <c:v>76.1</c:v>
                </c:pt>
                <c:pt idx="96">
                  <c:v>79</c:v>
                </c:pt>
                <c:pt idx="97">
                  <c:v>78.3</c:v>
                </c:pt>
                <c:pt idx="98">
                  <c:v>79.6</c:v>
                </c:pt>
                <c:pt idx="99">
                  <c:v>78.4</c:v>
                </c:pt>
                <c:pt idx="100">
                  <c:v>79</c:v>
                </c:pt>
                <c:pt idx="101">
                  <c:v>75.1</c:v>
                </c:pt>
                <c:pt idx="102">
                  <c:v>76.7</c:v>
                </c:pt>
                <c:pt idx="103">
                  <c:v>74.9</c:v>
                </c:pt>
                <c:pt idx="104">
                  <c:v>74.7</c:v>
                </c:pt>
                <c:pt idx="105">
                  <c:v>76.9</c:v>
                </c:pt>
                <c:pt idx="106">
                  <c:v>76.4</c:v>
                </c:pt>
                <c:pt idx="107">
                  <c:v>75.9</c:v>
                </c:pt>
                <c:pt idx="108">
                  <c:v>75.7</c:v>
                </c:pt>
                <c:pt idx="109">
                  <c:v>75.2</c:v>
                </c:pt>
                <c:pt idx="110">
                  <c:v>75.8</c:v>
                </c:pt>
              </c:numCache>
            </c:numRef>
          </c:xVal>
          <c:yVal>
            <c:numRef>
              <c:f>Data!$V$262:$V$372</c:f>
              <c:numCache>
                <c:ptCount val="111"/>
                <c:pt idx="0">
                  <c:v>1718.8755724803268</c:v>
                </c:pt>
                <c:pt idx="1">
                  <c:v>1718.8755724803268</c:v>
                </c:pt>
                <c:pt idx="2">
                  <c:v>1713.8650423264971</c:v>
                </c:pt>
                <c:pt idx="3">
                  <c:v>1711.861676485175</c:v>
                </c:pt>
                <c:pt idx="4">
                  <c:v>1717.8732245556384</c:v>
                </c:pt>
                <c:pt idx="5">
                  <c:v>1716.870997607104</c:v>
                </c:pt>
                <c:pt idx="6">
                  <c:v>1712.8632989907019</c:v>
                </c:pt>
                <c:pt idx="7">
                  <c:v>1710.8601747807702</c:v>
                </c:pt>
                <c:pt idx="8">
                  <c:v>1712.8632989907019</c:v>
                </c:pt>
                <c:pt idx="9">
                  <c:v>1713.8650423264971</c:v>
                </c:pt>
                <c:pt idx="10">
                  <c:v>1711.861676485175</c:v>
                </c:pt>
                <c:pt idx="11">
                  <c:v>1708.8575336588024</c:v>
                </c:pt>
                <c:pt idx="12">
                  <c:v>1705.8544772562323</c:v>
                </c:pt>
                <c:pt idx="13">
                  <c:v>1703.8530428353602</c:v>
                </c:pt>
                <c:pt idx="14">
                  <c:v>1729.909392439421</c:v>
                </c:pt>
                <c:pt idx="15">
                  <c:v>1698.8515662208733</c:v>
                </c:pt>
                <c:pt idx="16">
                  <c:v>1703.8530428353602</c:v>
                </c:pt>
                <c:pt idx="17">
                  <c:v>1706.8553753918386</c:v>
                </c:pt>
                <c:pt idx="18">
                  <c:v>1708.8575336588024</c:v>
                </c:pt>
                <c:pt idx="19">
                  <c:v>1703.8530428353602</c:v>
                </c:pt>
                <c:pt idx="20">
                  <c:v>1704.8536997470987</c:v>
                </c:pt>
                <c:pt idx="21">
                  <c:v>1703.8530428353602</c:v>
                </c:pt>
                <c:pt idx="22">
                  <c:v>1701.8520906878475</c:v>
                </c:pt>
                <c:pt idx="23">
                  <c:v>1692.85376793051</c:v>
                </c:pt>
                <c:pt idx="24">
                  <c:v>1675.8834941485106</c:v>
                </c:pt>
                <c:pt idx="25">
                  <c:v>1658.947830750351</c:v>
                </c:pt>
                <c:pt idx="26">
                  <c:v>1650.9900425304131</c:v>
                </c:pt>
                <c:pt idx="27">
                  <c:v>1640.060520750159</c:v>
                </c:pt>
                <c:pt idx="28">
                  <c:v>1625.1797724181574</c:v>
                </c:pt>
                <c:pt idx="29">
                  <c:v>1617.254263468159</c:v>
                </c:pt>
                <c:pt idx="30">
                  <c:v>1598.461440716953</c:v>
                </c:pt>
                <c:pt idx="31">
                  <c:v>1573.7986623503134</c:v>
                </c:pt>
                <c:pt idx="32">
                  <c:v>1561.9864962447523</c:v>
                </c:pt>
                <c:pt idx="33">
                  <c:v>1543.3181956450571</c:v>
                </c:pt>
                <c:pt idx="34">
                  <c:v>1526.650479638295</c:v>
                </c:pt>
                <c:pt idx="35">
                  <c:v>1510.9937201152889</c:v>
                </c:pt>
                <c:pt idx="36">
                  <c:v>1495.366425224177</c:v>
                </c:pt>
                <c:pt idx="37">
                  <c:v>1477.8208001150233</c:v>
                </c:pt>
                <c:pt idx="38">
                  <c:v>1466.1442788022941</c:v>
                </c:pt>
                <c:pt idx="39">
                  <c:v>1447.6899667368348</c:v>
                </c:pt>
                <c:pt idx="40">
                  <c:v>1434.1182477214174</c:v>
                </c:pt>
                <c:pt idx="41">
                  <c:v>1421.5357675663654</c:v>
                </c:pt>
                <c:pt idx="42">
                  <c:v>1399.32105451477</c:v>
                </c:pt>
                <c:pt idx="43">
                  <c:v>1387.754318290099</c:v>
                </c:pt>
                <c:pt idx="44">
                  <c:v>1372.3570231204976</c:v>
                </c:pt>
                <c:pt idx="45">
                  <c:v>1356.028618886015</c:v>
                </c:pt>
                <c:pt idx="46">
                  <c:v>1339.7322588709076</c:v>
                </c:pt>
                <c:pt idx="47">
                  <c:v>1321.5564465261673</c:v>
                </c:pt>
                <c:pt idx="48">
                  <c:v>1305.3275313963595</c:v>
                </c:pt>
                <c:pt idx="49">
                  <c:v>1286.2752083155892</c:v>
                </c:pt>
                <c:pt idx="50">
                  <c:v>1270.115032266503</c:v>
                </c:pt>
                <c:pt idx="51">
                  <c:v>1253.9862441826522</c:v>
                </c:pt>
                <c:pt idx="52">
                  <c:v>1234.1056009510412</c:v>
                </c:pt>
                <c:pt idx="53">
                  <c:v>1219.9342259227965</c:v>
                </c:pt>
                <c:pt idx="54">
                  <c:v>1202.0184662828792</c:v>
                </c:pt>
                <c:pt idx="55">
                  <c:v>1178.503834915878</c:v>
                </c:pt>
                <c:pt idx="56">
                  <c:v>1161.6144364726024</c:v>
                </c:pt>
                <c:pt idx="57">
                  <c:v>1141.0183796701604</c:v>
                </c:pt>
                <c:pt idx="58">
                  <c:v>1119.540618857221</c:v>
                </c:pt>
                <c:pt idx="59">
                  <c:v>1103.7013800213435</c:v>
                </c:pt>
                <c:pt idx="60">
                  <c:v>1089.750626829115</c:v>
                </c:pt>
                <c:pt idx="61">
                  <c:v>1073.9680547659414</c:v>
                </c:pt>
                <c:pt idx="62">
                  <c:v>1050.812746214679</c:v>
                </c:pt>
                <c:pt idx="63">
                  <c:v>1022.1895464137377</c:v>
                </c:pt>
                <c:pt idx="64">
                  <c:v>1008.3749510266423</c:v>
                </c:pt>
                <c:pt idx="65">
                  <c:v>992.746142280995</c:v>
                </c:pt>
                <c:pt idx="66">
                  <c:v>962.491579939682</c:v>
                </c:pt>
                <c:pt idx="67">
                  <c:v>945.1221591664992</c:v>
                </c:pt>
                <c:pt idx="68">
                  <c:v>930.5234056039868</c:v>
                </c:pt>
                <c:pt idx="69">
                  <c:v>908.6732852316501</c:v>
                </c:pt>
                <c:pt idx="70">
                  <c:v>892.3233428794325</c:v>
                </c:pt>
                <c:pt idx="71">
                  <c:v>886.8805080514062</c:v>
                </c:pt>
                <c:pt idx="72">
                  <c:v>866.0492944706461</c:v>
                </c:pt>
                <c:pt idx="73">
                  <c:v>847.0750216145063</c:v>
                </c:pt>
                <c:pt idx="74">
                  <c:v>836.2520140582747</c:v>
                </c:pt>
                <c:pt idx="75">
                  <c:v>818.2449564284049</c:v>
                </c:pt>
                <c:pt idx="76">
                  <c:v>792.2038872590485</c:v>
                </c:pt>
                <c:pt idx="77">
                  <c:v>775.1866698418069</c:v>
                </c:pt>
                <c:pt idx="78">
                  <c:v>757.3114043621882</c:v>
                </c:pt>
                <c:pt idx="79">
                  <c:v>736.8023059845656</c:v>
                </c:pt>
                <c:pt idx="80">
                  <c:v>723.4540449974814</c:v>
                </c:pt>
                <c:pt idx="81">
                  <c:v>703.0282947323483</c:v>
                </c:pt>
                <c:pt idx="82">
                  <c:v>667.6244833887338</c:v>
                </c:pt>
                <c:pt idx="83">
                  <c:v>652.62345138038</c:v>
                </c:pt>
                <c:pt idx="84">
                  <c:v>635.8895987569093</c:v>
                </c:pt>
                <c:pt idx="85">
                  <c:v>614.8001871115258</c:v>
                </c:pt>
                <c:pt idx="86">
                  <c:v>597.266499490791</c:v>
                </c:pt>
                <c:pt idx="87">
                  <c:v>564.0541457615024</c:v>
                </c:pt>
                <c:pt idx="88">
                  <c:v>535.3192148413713</c:v>
                </c:pt>
                <c:pt idx="89">
                  <c:v>520.5550867744747</c:v>
                </c:pt>
                <c:pt idx="90">
                  <c:v>491.97002800694986</c:v>
                </c:pt>
                <c:pt idx="91">
                  <c:v>479.8726981662778</c:v>
                </c:pt>
                <c:pt idx="92">
                  <c:v>457.4528781431252</c:v>
                </c:pt>
                <c:pt idx="93">
                  <c:v>439.3886478037757</c:v>
                </c:pt>
                <c:pt idx="94">
                  <c:v>414.50723333275243</c:v>
                </c:pt>
                <c:pt idx="95">
                  <c:v>409.36864939897487</c:v>
                </c:pt>
                <c:pt idx="96">
                  <c:v>395.6812844012313</c:v>
                </c:pt>
                <c:pt idx="97">
                  <c:v>375.19244570125386</c:v>
                </c:pt>
                <c:pt idx="98">
                  <c:v>366.6703273711695</c:v>
                </c:pt>
                <c:pt idx="99">
                  <c:v>345.40321701184223</c:v>
                </c:pt>
                <c:pt idx="100">
                  <c:v>329.2765623733243</c:v>
                </c:pt>
                <c:pt idx="101">
                  <c:v>306.4134788391448</c:v>
                </c:pt>
                <c:pt idx="102">
                  <c:v>270.13135954357915</c:v>
                </c:pt>
                <c:pt idx="103">
                  <c:v>255.83087752841925</c:v>
                </c:pt>
                <c:pt idx="104">
                  <c:v>220.60549821165182</c:v>
                </c:pt>
                <c:pt idx="105">
                  <c:v>203.8838828713029</c:v>
                </c:pt>
                <c:pt idx="106">
                  <c:v>176.36662163356803</c:v>
                </c:pt>
                <c:pt idx="107">
                  <c:v>135.67514391581523</c:v>
                </c:pt>
                <c:pt idx="108">
                  <c:v>96.00651096831169</c:v>
                </c:pt>
                <c:pt idx="109">
                  <c:v>61.451228999946906</c:v>
                </c:pt>
                <c:pt idx="110">
                  <c:v>56.526477621837245</c:v>
                </c:pt>
              </c:numCache>
            </c:numRef>
          </c:yVal>
          <c:smooth val="0"/>
        </c:ser>
        <c:axId val="50585708"/>
        <c:axId val="57699389"/>
      </c:scatterChart>
      <c:valAx>
        <c:axId val="5058570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7699389"/>
        <c:crosses val="autoZero"/>
        <c:crossBetween val="midCat"/>
        <c:dispUnits/>
      </c:valAx>
      <c:valAx>
        <c:axId val="5769938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0585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1999:  06/24 1342-1400 UT FME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Data!$P$262:$P$372</c:f>
              <c:numCache>
                <c:ptCount val="111"/>
                <c:pt idx="0">
                  <c:v>54.2</c:v>
                </c:pt>
                <c:pt idx="1">
                  <c:v>54.3</c:v>
                </c:pt>
                <c:pt idx="2">
                  <c:v>53.4</c:v>
                </c:pt>
                <c:pt idx="3">
                  <c:v>54.6</c:v>
                </c:pt>
                <c:pt idx="4">
                  <c:v>53.9</c:v>
                </c:pt>
                <c:pt idx="5">
                  <c:v>56.5</c:v>
                </c:pt>
                <c:pt idx="6">
                  <c:v>53.5</c:v>
                </c:pt>
                <c:pt idx="7">
                  <c:v>56</c:v>
                </c:pt>
                <c:pt idx="8">
                  <c:v>55.400000000000006</c:v>
                </c:pt>
                <c:pt idx="9">
                  <c:v>56.2</c:v>
                </c:pt>
                <c:pt idx="10">
                  <c:v>53.4</c:v>
                </c:pt>
                <c:pt idx="11">
                  <c:v>56.400000000000006</c:v>
                </c:pt>
                <c:pt idx="12">
                  <c:v>54.7</c:v>
                </c:pt>
                <c:pt idx="13">
                  <c:v>57.7</c:v>
                </c:pt>
                <c:pt idx="14">
                  <c:v>54.6</c:v>
                </c:pt>
                <c:pt idx="15">
                  <c:v>57.900000000000006</c:v>
                </c:pt>
                <c:pt idx="16">
                  <c:v>54.3</c:v>
                </c:pt>
                <c:pt idx="17">
                  <c:v>55.60000000000001</c:v>
                </c:pt>
                <c:pt idx="18">
                  <c:v>53.1</c:v>
                </c:pt>
                <c:pt idx="19">
                  <c:v>55.099999999999994</c:v>
                </c:pt>
                <c:pt idx="20">
                  <c:v>51.6</c:v>
                </c:pt>
                <c:pt idx="21">
                  <c:v>53.2</c:v>
                </c:pt>
                <c:pt idx="22">
                  <c:v>49.599999999999994</c:v>
                </c:pt>
                <c:pt idx="23">
                  <c:v>52.1</c:v>
                </c:pt>
                <c:pt idx="24">
                  <c:v>52.1</c:v>
                </c:pt>
                <c:pt idx="25">
                  <c:v>53.8</c:v>
                </c:pt>
                <c:pt idx="26">
                  <c:v>51.6</c:v>
                </c:pt>
                <c:pt idx="27">
                  <c:v>53.6</c:v>
                </c:pt>
                <c:pt idx="28">
                  <c:v>52.6</c:v>
                </c:pt>
                <c:pt idx="29">
                  <c:v>54.6</c:v>
                </c:pt>
                <c:pt idx="30">
                  <c:v>52.7</c:v>
                </c:pt>
                <c:pt idx="31">
                  <c:v>54.6</c:v>
                </c:pt>
                <c:pt idx="32">
                  <c:v>51.099999999999994</c:v>
                </c:pt>
                <c:pt idx="33">
                  <c:v>52.4</c:v>
                </c:pt>
                <c:pt idx="34">
                  <c:v>48.99999999999999</c:v>
                </c:pt>
                <c:pt idx="35">
                  <c:v>52.6</c:v>
                </c:pt>
                <c:pt idx="36">
                  <c:v>51</c:v>
                </c:pt>
                <c:pt idx="37">
                  <c:v>53.6</c:v>
                </c:pt>
                <c:pt idx="38">
                  <c:v>51.3</c:v>
                </c:pt>
                <c:pt idx="39">
                  <c:v>54.1</c:v>
                </c:pt>
                <c:pt idx="40">
                  <c:v>50.599999999999994</c:v>
                </c:pt>
                <c:pt idx="41">
                  <c:v>53.6</c:v>
                </c:pt>
                <c:pt idx="42">
                  <c:v>50.9</c:v>
                </c:pt>
                <c:pt idx="43">
                  <c:v>52.6</c:v>
                </c:pt>
                <c:pt idx="44">
                  <c:v>51.699999999999996</c:v>
                </c:pt>
                <c:pt idx="45">
                  <c:v>54.800000000000004</c:v>
                </c:pt>
                <c:pt idx="46">
                  <c:v>50.599999999999994</c:v>
                </c:pt>
                <c:pt idx="47">
                  <c:v>53.2</c:v>
                </c:pt>
                <c:pt idx="48">
                  <c:v>50.599999999999994</c:v>
                </c:pt>
                <c:pt idx="49">
                  <c:v>52.4</c:v>
                </c:pt>
                <c:pt idx="50">
                  <c:v>51.099999999999994</c:v>
                </c:pt>
                <c:pt idx="51">
                  <c:v>51.9</c:v>
                </c:pt>
                <c:pt idx="52">
                  <c:v>49.8</c:v>
                </c:pt>
                <c:pt idx="53">
                  <c:v>53</c:v>
                </c:pt>
                <c:pt idx="54">
                  <c:v>49.8</c:v>
                </c:pt>
                <c:pt idx="55">
                  <c:v>49.599999999999994</c:v>
                </c:pt>
                <c:pt idx="56">
                  <c:v>48.599999999999994</c:v>
                </c:pt>
                <c:pt idx="57">
                  <c:v>50.099999999999994</c:v>
                </c:pt>
                <c:pt idx="58">
                  <c:v>47.39999999999999</c:v>
                </c:pt>
                <c:pt idx="59">
                  <c:v>49.3</c:v>
                </c:pt>
                <c:pt idx="60">
                  <c:v>47.10000000000001</c:v>
                </c:pt>
                <c:pt idx="61">
                  <c:v>49.3</c:v>
                </c:pt>
                <c:pt idx="62">
                  <c:v>47.10000000000001</c:v>
                </c:pt>
                <c:pt idx="63">
                  <c:v>48.199999999999996</c:v>
                </c:pt>
                <c:pt idx="64">
                  <c:v>47.2</c:v>
                </c:pt>
                <c:pt idx="65">
                  <c:v>50.099999999999994</c:v>
                </c:pt>
                <c:pt idx="66">
                  <c:v>47.39999999999999</c:v>
                </c:pt>
                <c:pt idx="67">
                  <c:v>48.9</c:v>
                </c:pt>
                <c:pt idx="68">
                  <c:v>49.599999999999994</c:v>
                </c:pt>
                <c:pt idx="69">
                  <c:v>52.6</c:v>
                </c:pt>
                <c:pt idx="70">
                  <c:v>50.8</c:v>
                </c:pt>
                <c:pt idx="71">
                  <c:v>54.6</c:v>
                </c:pt>
                <c:pt idx="72">
                  <c:v>51.3</c:v>
                </c:pt>
                <c:pt idx="73">
                  <c:v>52.1</c:v>
                </c:pt>
                <c:pt idx="74">
                  <c:v>50.4</c:v>
                </c:pt>
                <c:pt idx="75">
                  <c:v>53.2</c:v>
                </c:pt>
                <c:pt idx="76">
                  <c:v>48.8</c:v>
                </c:pt>
                <c:pt idx="77">
                  <c:v>50.9</c:v>
                </c:pt>
                <c:pt idx="78">
                  <c:v>48.49999999999999</c:v>
                </c:pt>
                <c:pt idx="79">
                  <c:v>51</c:v>
                </c:pt>
                <c:pt idx="80">
                  <c:v>49.9</c:v>
                </c:pt>
                <c:pt idx="81">
                  <c:v>52.1</c:v>
                </c:pt>
                <c:pt idx="82">
                  <c:v>50.599999999999994</c:v>
                </c:pt>
                <c:pt idx="83">
                  <c:v>53.6</c:v>
                </c:pt>
                <c:pt idx="84">
                  <c:v>56.3</c:v>
                </c:pt>
                <c:pt idx="85">
                  <c:v>57.400000000000006</c:v>
                </c:pt>
                <c:pt idx="86">
                  <c:v>53.9</c:v>
                </c:pt>
                <c:pt idx="87">
                  <c:v>52.5</c:v>
                </c:pt>
                <c:pt idx="88">
                  <c:v>41.2</c:v>
                </c:pt>
                <c:pt idx="89">
                  <c:v>45.300000000000004</c:v>
                </c:pt>
                <c:pt idx="90">
                  <c:v>39.3</c:v>
                </c:pt>
                <c:pt idx="91">
                  <c:v>34</c:v>
                </c:pt>
                <c:pt idx="92">
                  <c:v>29</c:v>
                </c:pt>
                <c:pt idx="93">
                  <c:v>37</c:v>
                </c:pt>
                <c:pt idx="94">
                  <c:v>37.9</c:v>
                </c:pt>
                <c:pt idx="95">
                  <c:v>38.8</c:v>
                </c:pt>
                <c:pt idx="96">
                  <c:v>29.6</c:v>
                </c:pt>
                <c:pt idx="97">
                  <c:v>30.1</c:v>
                </c:pt>
                <c:pt idx="98">
                  <c:v>27.299999999999997</c:v>
                </c:pt>
                <c:pt idx="99">
                  <c:v>27.199999999999996</c:v>
                </c:pt>
                <c:pt idx="100">
                  <c:v>23.6</c:v>
                </c:pt>
                <c:pt idx="101">
                  <c:v>26.199999999999996</c:v>
                </c:pt>
                <c:pt idx="102">
                  <c:v>27.6</c:v>
                </c:pt>
                <c:pt idx="103">
                  <c:v>26.9</c:v>
                </c:pt>
                <c:pt idx="104">
                  <c:v>23.800000000000004</c:v>
                </c:pt>
                <c:pt idx="105">
                  <c:v>26.799999999999997</c:v>
                </c:pt>
                <c:pt idx="106">
                  <c:v>22.5</c:v>
                </c:pt>
                <c:pt idx="107">
                  <c:v>22.6</c:v>
                </c:pt>
                <c:pt idx="108">
                  <c:v>22.1</c:v>
                </c:pt>
                <c:pt idx="109">
                  <c:v>22.900000000000002</c:v>
                </c:pt>
                <c:pt idx="110">
                  <c:v>22.1</c:v>
                </c:pt>
              </c:numCache>
            </c:numRef>
          </c:xVal>
          <c:yVal>
            <c:numRef>
              <c:f>Data!$V$262:$V$372</c:f>
              <c:numCache>
                <c:ptCount val="111"/>
                <c:pt idx="0">
                  <c:v>1718.8755724803268</c:v>
                </c:pt>
                <c:pt idx="1">
                  <c:v>1718.8755724803268</c:v>
                </c:pt>
                <c:pt idx="2">
                  <c:v>1713.8650423264971</c:v>
                </c:pt>
                <c:pt idx="3">
                  <c:v>1711.861676485175</c:v>
                </c:pt>
                <c:pt idx="4">
                  <c:v>1717.8732245556384</c:v>
                </c:pt>
                <c:pt idx="5">
                  <c:v>1716.870997607104</c:v>
                </c:pt>
                <c:pt idx="6">
                  <c:v>1712.8632989907019</c:v>
                </c:pt>
                <c:pt idx="7">
                  <c:v>1710.8601747807702</c:v>
                </c:pt>
                <c:pt idx="8">
                  <c:v>1712.8632989907019</c:v>
                </c:pt>
                <c:pt idx="9">
                  <c:v>1713.8650423264971</c:v>
                </c:pt>
                <c:pt idx="10">
                  <c:v>1711.861676485175</c:v>
                </c:pt>
                <c:pt idx="11">
                  <c:v>1708.8575336588024</c:v>
                </c:pt>
                <c:pt idx="12">
                  <c:v>1705.8544772562323</c:v>
                </c:pt>
                <c:pt idx="13">
                  <c:v>1703.8530428353602</c:v>
                </c:pt>
                <c:pt idx="14">
                  <c:v>1729.909392439421</c:v>
                </c:pt>
                <c:pt idx="15">
                  <c:v>1698.8515662208733</c:v>
                </c:pt>
                <c:pt idx="16">
                  <c:v>1703.8530428353602</c:v>
                </c:pt>
                <c:pt idx="17">
                  <c:v>1706.8553753918386</c:v>
                </c:pt>
                <c:pt idx="18">
                  <c:v>1708.8575336588024</c:v>
                </c:pt>
                <c:pt idx="19">
                  <c:v>1703.8530428353602</c:v>
                </c:pt>
                <c:pt idx="20">
                  <c:v>1704.8536997470987</c:v>
                </c:pt>
                <c:pt idx="21">
                  <c:v>1703.8530428353602</c:v>
                </c:pt>
                <c:pt idx="22">
                  <c:v>1701.8520906878475</c:v>
                </c:pt>
                <c:pt idx="23">
                  <c:v>1692.85376793051</c:v>
                </c:pt>
                <c:pt idx="24">
                  <c:v>1675.8834941485106</c:v>
                </c:pt>
                <c:pt idx="25">
                  <c:v>1658.947830750351</c:v>
                </c:pt>
                <c:pt idx="26">
                  <c:v>1650.9900425304131</c:v>
                </c:pt>
                <c:pt idx="27">
                  <c:v>1640.060520750159</c:v>
                </c:pt>
                <c:pt idx="28">
                  <c:v>1625.1797724181574</c:v>
                </c:pt>
                <c:pt idx="29">
                  <c:v>1617.254263468159</c:v>
                </c:pt>
                <c:pt idx="30">
                  <c:v>1598.461440716953</c:v>
                </c:pt>
                <c:pt idx="31">
                  <c:v>1573.7986623503134</c:v>
                </c:pt>
                <c:pt idx="32">
                  <c:v>1561.9864962447523</c:v>
                </c:pt>
                <c:pt idx="33">
                  <c:v>1543.3181956450571</c:v>
                </c:pt>
                <c:pt idx="34">
                  <c:v>1526.650479638295</c:v>
                </c:pt>
                <c:pt idx="35">
                  <c:v>1510.9937201152889</c:v>
                </c:pt>
                <c:pt idx="36">
                  <c:v>1495.366425224177</c:v>
                </c:pt>
                <c:pt idx="37">
                  <c:v>1477.8208001150233</c:v>
                </c:pt>
                <c:pt idx="38">
                  <c:v>1466.1442788022941</c:v>
                </c:pt>
                <c:pt idx="39">
                  <c:v>1447.6899667368348</c:v>
                </c:pt>
                <c:pt idx="40">
                  <c:v>1434.1182477214174</c:v>
                </c:pt>
                <c:pt idx="41">
                  <c:v>1421.5357675663654</c:v>
                </c:pt>
                <c:pt idx="42">
                  <c:v>1399.32105451477</c:v>
                </c:pt>
                <c:pt idx="43">
                  <c:v>1387.754318290099</c:v>
                </c:pt>
                <c:pt idx="44">
                  <c:v>1372.3570231204976</c:v>
                </c:pt>
                <c:pt idx="45">
                  <c:v>1356.028618886015</c:v>
                </c:pt>
                <c:pt idx="46">
                  <c:v>1339.7322588709076</c:v>
                </c:pt>
                <c:pt idx="47">
                  <c:v>1321.5564465261673</c:v>
                </c:pt>
                <c:pt idx="48">
                  <c:v>1305.3275313963595</c:v>
                </c:pt>
                <c:pt idx="49">
                  <c:v>1286.2752083155892</c:v>
                </c:pt>
                <c:pt idx="50">
                  <c:v>1270.115032266503</c:v>
                </c:pt>
                <c:pt idx="51">
                  <c:v>1253.9862441826522</c:v>
                </c:pt>
                <c:pt idx="52">
                  <c:v>1234.1056009510412</c:v>
                </c:pt>
                <c:pt idx="53">
                  <c:v>1219.9342259227965</c:v>
                </c:pt>
                <c:pt idx="54">
                  <c:v>1202.0184662828792</c:v>
                </c:pt>
                <c:pt idx="55">
                  <c:v>1178.503834915878</c:v>
                </c:pt>
                <c:pt idx="56">
                  <c:v>1161.6144364726024</c:v>
                </c:pt>
                <c:pt idx="57">
                  <c:v>1141.0183796701604</c:v>
                </c:pt>
                <c:pt idx="58">
                  <c:v>1119.540618857221</c:v>
                </c:pt>
                <c:pt idx="59">
                  <c:v>1103.7013800213435</c:v>
                </c:pt>
                <c:pt idx="60">
                  <c:v>1089.750626829115</c:v>
                </c:pt>
                <c:pt idx="61">
                  <c:v>1073.9680547659414</c:v>
                </c:pt>
                <c:pt idx="62">
                  <c:v>1050.812746214679</c:v>
                </c:pt>
                <c:pt idx="63">
                  <c:v>1022.1895464137377</c:v>
                </c:pt>
                <c:pt idx="64">
                  <c:v>1008.3749510266423</c:v>
                </c:pt>
                <c:pt idx="65">
                  <c:v>992.746142280995</c:v>
                </c:pt>
                <c:pt idx="66">
                  <c:v>962.491579939682</c:v>
                </c:pt>
                <c:pt idx="67">
                  <c:v>945.1221591664992</c:v>
                </c:pt>
                <c:pt idx="68">
                  <c:v>930.5234056039868</c:v>
                </c:pt>
                <c:pt idx="69">
                  <c:v>908.6732852316501</c:v>
                </c:pt>
                <c:pt idx="70">
                  <c:v>892.3233428794325</c:v>
                </c:pt>
                <c:pt idx="71">
                  <c:v>886.8805080514062</c:v>
                </c:pt>
                <c:pt idx="72">
                  <c:v>866.0492944706461</c:v>
                </c:pt>
                <c:pt idx="73">
                  <c:v>847.0750216145063</c:v>
                </c:pt>
                <c:pt idx="74">
                  <c:v>836.2520140582747</c:v>
                </c:pt>
                <c:pt idx="75">
                  <c:v>818.2449564284049</c:v>
                </c:pt>
                <c:pt idx="76">
                  <c:v>792.2038872590485</c:v>
                </c:pt>
                <c:pt idx="77">
                  <c:v>775.1866698418069</c:v>
                </c:pt>
                <c:pt idx="78">
                  <c:v>757.3114043621882</c:v>
                </c:pt>
                <c:pt idx="79">
                  <c:v>736.8023059845656</c:v>
                </c:pt>
                <c:pt idx="80">
                  <c:v>723.4540449974814</c:v>
                </c:pt>
                <c:pt idx="81">
                  <c:v>703.0282947323483</c:v>
                </c:pt>
                <c:pt idx="82">
                  <c:v>667.6244833887338</c:v>
                </c:pt>
                <c:pt idx="83">
                  <c:v>652.62345138038</c:v>
                </c:pt>
                <c:pt idx="84">
                  <c:v>635.8895987569093</c:v>
                </c:pt>
                <c:pt idx="85">
                  <c:v>614.8001871115258</c:v>
                </c:pt>
                <c:pt idx="86">
                  <c:v>597.266499490791</c:v>
                </c:pt>
                <c:pt idx="87">
                  <c:v>564.0541457615024</c:v>
                </c:pt>
                <c:pt idx="88">
                  <c:v>535.3192148413713</c:v>
                </c:pt>
                <c:pt idx="89">
                  <c:v>520.5550867744747</c:v>
                </c:pt>
                <c:pt idx="90">
                  <c:v>491.97002800694986</c:v>
                </c:pt>
                <c:pt idx="91">
                  <c:v>479.8726981662778</c:v>
                </c:pt>
                <c:pt idx="92">
                  <c:v>457.4528781431252</c:v>
                </c:pt>
                <c:pt idx="93">
                  <c:v>439.3886478037757</c:v>
                </c:pt>
                <c:pt idx="94">
                  <c:v>414.50723333275243</c:v>
                </c:pt>
                <c:pt idx="95">
                  <c:v>409.36864939897487</c:v>
                </c:pt>
                <c:pt idx="96">
                  <c:v>395.6812844012313</c:v>
                </c:pt>
                <c:pt idx="97">
                  <c:v>375.19244570125386</c:v>
                </c:pt>
                <c:pt idx="98">
                  <c:v>366.6703273711695</c:v>
                </c:pt>
                <c:pt idx="99">
                  <c:v>345.40321701184223</c:v>
                </c:pt>
                <c:pt idx="100">
                  <c:v>329.2765623733243</c:v>
                </c:pt>
                <c:pt idx="101">
                  <c:v>306.4134788391448</c:v>
                </c:pt>
                <c:pt idx="102">
                  <c:v>270.13135954357915</c:v>
                </c:pt>
                <c:pt idx="103">
                  <c:v>255.83087752841925</c:v>
                </c:pt>
                <c:pt idx="104">
                  <c:v>220.60549821165182</c:v>
                </c:pt>
                <c:pt idx="105">
                  <c:v>203.8838828713029</c:v>
                </c:pt>
                <c:pt idx="106">
                  <c:v>176.36662163356803</c:v>
                </c:pt>
                <c:pt idx="107">
                  <c:v>135.67514391581523</c:v>
                </c:pt>
                <c:pt idx="108">
                  <c:v>96.00651096831169</c:v>
                </c:pt>
                <c:pt idx="109">
                  <c:v>61.451228999946906</c:v>
                </c:pt>
                <c:pt idx="110">
                  <c:v>56.526477621837245</c:v>
                </c:pt>
              </c:numCache>
            </c:numRef>
          </c:yVal>
          <c:smooth val="0"/>
        </c:ser>
        <c:axId val="62669546"/>
        <c:axId val="5477507"/>
      </c:scatterChart>
      <c:valAx>
        <c:axId val="626695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477507"/>
        <c:crosses val="autoZero"/>
        <c:crossBetween val="midCat"/>
        <c:dispUnits/>
      </c:valAx>
      <c:valAx>
        <c:axId val="54775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2669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5" customWidth="1"/>
    <col min="3" max="3" width="10.00390625" style="4" customWidth="1"/>
    <col min="4" max="4" width="9.140625" style="24" customWidth="1"/>
    <col min="5" max="5" width="9.140625" style="3" customWidth="1"/>
    <col min="6" max="6" width="9.140625" style="26" customWidth="1"/>
    <col min="7" max="7" width="9.140625" style="27" customWidth="1"/>
    <col min="8" max="8" width="9.140625" style="30" customWidth="1"/>
    <col min="9" max="11" width="9.140625" style="28" customWidth="1"/>
    <col min="12" max="12" width="9.140625" style="29" customWidth="1"/>
    <col min="13" max="14" width="9.140625" style="30" customWidth="1"/>
    <col min="15" max="15" width="9.140625" style="31" customWidth="1"/>
    <col min="16" max="16" width="9.140625" style="30" customWidth="1"/>
    <col min="17" max="17" width="9.140625" style="31" customWidth="1"/>
    <col min="18" max="18" width="9.140625" style="32" customWidth="1"/>
    <col min="19" max="20" width="9.140625" style="25" customWidth="1"/>
    <col min="21" max="21" width="9.140625" style="33" customWidth="1"/>
    <col min="22" max="22" width="9.140625" style="29" customWidth="1"/>
  </cols>
  <sheetData>
    <row r="1" spans="1:39" s="22" customFormat="1" ht="12.75">
      <c r="A1" s="52" t="s">
        <v>7</v>
      </c>
      <c r="B1" s="8"/>
      <c r="C1" s="6"/>
      <c r="D1" s="7"/>
      <c r="E1" s="8"/>
      <c r="F1" s="9"/>
      <c r="G1" s="10"/>
      <c r="H1" s="10"/>
      <c r="I1" s="11"/>
      <c r="J1" s="11"/>
      <c r="K1" s="11"/>
      <c r="L1" s="12"/>
      <c r="M1" s="12"/>
      <c r="N1" s="13"/>
      <c r="O1" s="14"/>
      <c r="P1" s="10"/>
      <c r="Q1" s="14"/>
      <c r="R1" s="15"/>
      <c r="S1" s="8"/>
      <c r="T1" s="8"/>
      <c r="U1" s="16"/>
      <c r="V1" s="12"/>
      <c r="W1" s="17"/>
      <c r="X1" s="17"/>
      <c r="Y1" s="18"/>
      <c r="Z1" s="19"/>
      <c r="AA1" s="20"/>
      <c r="AB1" s="20"/>
      <c r="AC1" s="5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s="22" customFormat="1" ht="12.75">
      <c r="A2" s="53" t="s">
        <v>36</v>
      </c>
      <c r="B2" s="8"/>
      <c r="C2" s="6"/>
      <c r="D2" s="7"/>
      <c r="E2" s="8"/>
      <c r="F2" s="9"/>
      <c r="G2" s="10"/>
      <c r="H2" s="10"/>
      <c r="I2" s="11"/>
      <c r="J2" s="11"/>
      <c r="K2" s="11"/>
      <c r="L2" s="12"/>
      <c r="M2" s="12"/>
      <c r="N2" s="13"/>
      <c r="O2" s="14"/>
      <c r="P2" s="10"/>
      <c r="Q2" s="14"/>
      <c r="R2" s="15"/>
      <c r="S2" s="8"/>
      <c r="T2" s="8"/>
      <c r="U2" s="16"/>
      <c r="V2" s="12"/>
      <c r="W2" s="17"/>
      <c r="X2" s="17"/>
      <c r="Y2" s="18"/>
      <c r="Z2" s="19"/>
      <c r="AA2" s="20"/>
      <c r="AB2" s="20"/>
      <c r="AC2" s="5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s="22" customFormat="1" ht="12.75">
      <c r="A3" s="53" t="s">
        <v>369</v>
      </c>
      <c r="B3" s="8"/>
      <c r="C3" s="6"/>
      <c r="D3" s="7"/>
      <c r="E3" s="8"/>
      <c r="F3" s="9"/>
      <c r="G3" s="10"/>
      <c r="H3" s="10"/>
      <c r="I3" s="11"/>
      <c r="J3" s="11"/>
      <c r="K3" s="11"/>
      <c r="L3" s="12"/>
      <c r="M3" s="12"/>
      <c r="N3" s="13"/>
      <c r="O3" s="14"/>
      <c r="P3" s="10"/>
      <c r="Q3" s="14"/>
      <c r="R3" s="15"/>
      <c r="S3" s="8"/>
      <c r="T3" s="8"/>
      <c r="U3" s="16"/>
      <c r="V3" s="12"/>
      <c r="W3" s="17"/>
      <c r="X3" s="17"/>
      <c r="Y3" s="18"/>
      <c r="Z3" s="19"/>
      <c r="AA3" s="20"/>
      <c r="AB3" s="20"/>
      <c r="AC3" s="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2" customFormat="1" ht="12.75">
      <c r="A4" s="53" t="s">
        <v>8</v>
      </c>
      <c r="B4" s="8"/>
      <c r="C4" s="6"/>
      <c r="D4" s="7"/>
      <c r="E4" s="8"/>
      <c r="F4" s="9"/>
      <c r="G4" s="10"/>
      <c r="H4" s="10"/>
      <c r="I4" s="11"/>
      <c r="J4" s="11"/>
      <c r="K4" s="11"/>
      <c r="L4" s="12"/>
      <c r="M4" s="12"/>
      <c r="N4" s="13"/>
      <c r="O4" s="14"/>
      <c r="P4" s="10"/>
      <c r="Q4" s="14"/>
      <c r="R4" s="15"/>
      <c r="S4" s="8"/>
      <c r="T4" s="8"/>
      <c r="U4" s="16"/>
      <c r="V4" s="12"/>
      <c r="W4" s="17"/>
      <c r="X4" s="17"/>
      <c r="Y4" s="18"/>
      <c r="Z4" s="19"/>
      <c r="AA4" s="20"/>
      <c r="AB4" s="20"/>
      <c r="AC4" s="5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2" customFormat="1" ht="12.75">
      <c r="A5" s="53" t="s">
        <v>9</v>
      </c>
      <c r="B5" s="8"/>
      <c r="C5" s="6"/>
      <c r="D5" s="7"/>
      <c r="E5" s="8"/>
      <c r="F5" s="9"/>
      <c r="G5" s="10"/>
      <c r="H5" s="10"/>
      <c r="I5" s="11"/>
      <c r="J5" s="11"/>
      <c r="K5" s="11"/>
      <c r="L5" s="12"/>
      <c r="M5" s="12"/>
      <c r="N5" s="13"/>
      <c r="O5" s="14"/>
      <c r="P5" s="10"/>
      <c r="Q5" s="14"/>
      <c r="R5" s="15"/>
      <c r="S5" s="8"/>
      <c r="T5" s="8"/>
      <c r="U5" s="16"/>
      <c r="V5" s="12"/>
      <c r="W5" s="17"/>
      <c r="X5" s="17"/>
      <c r="Y5" s="18"/>
      <c r="Z5" s="19"/>
      <c r="AA5" s="20"/>
      <c r="AB5" s="20"/>
      <c r="AC5" s="5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2.75">
      <c r="A6" s="1" t="s">
        <v>10</v>
      </c>
      <c r="E6" s="25"/>
      <c r="H6" s="27"/>
      <c r="M6" s="29"/>
      <c r="P6" s="27"/>
      <c r="W6" s="34"/>
      <c r="X6" s="34"/>
      <c r="Y6" s="35"/>
      <c r="Z6" s="36"/>
      <c r="AA6" s="37"/>
      <c r="AB6" s="37"/>
      <c r="AC6" s="23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22" ht="12.75">
      <c r="A7" s="54" t="s">
        <v>0</v>
      </c>
      <c r="B7" s="50" t="s">
        <v>6</v>
      </c>
      <c r="C7" s="39" t="s">
        <v>11</v>
      </c>
      <c r="D7" s="40" t="s">
        <v>1</v>
      </c>
      <c r="E7" s="41" t="s">
        <v>12</v>
      </c>
      <c r="F7" s="42" t="s">
        <v>13</v>
      </c>
      <c r="G7" s="43" t="s">
        <v>2</v>
      </c>
      <c r="H7" s="44" t="s">
        <v>14</v>
      </c>
      <c r="I7" s="45" t="s">
        <v>15</v>
      </c>
      <c r="J7" s="45" t="s">
        <v>16</v>
      </c>
      <c r="K7" s="45" t="s">
        <v>17</v>
      </c>
      <c r="L7" s="46" t="s">
        <v>18</v>
      </c>
      <c r="M7" s="47" t="s">
        <v>19</v>
      </c>
      <c r="N7" s="47" t="s">
        <v>20</v>
      </c>
      <c r="O7" s="48" t="s">
        <v>3</v>
      </c>
      <c r="P7" s="47" t="s">
        <v>21</v>
      </c>
      <c r="Q7" s="48" t="s">
        <v>4</v>
      </c>
      <c r="R7" s="49" t="s">
        <v>5</v>
      </c>
      <c r="S7" s="50" t="s">
        <v>22</v>
      </c>
      <c r="T7" s="50" t="s">
        <v>23</v>
      </c>
      <c r="U7" s="51" t="s">
        <v>24</v>
      </c>
      <c r="V7" s="46" t="s">
        <v>18</v>
      </c>
    </row>
    <row r="8" spans="1:22" ht="12.75">
      <c r="A8" s="54" t="s">
        <v>25</v>
      </c>
      <c r="B8" s="50">
        <v>1999</v>
      </c>
      <c r="C8" s="39" t="s">
        <v>26</v>
      </c>
      <c r="D8" s="40" t="s">
        <v>27</v>
      </c>
      <c r="E8" s="41" t="s">
        <v>28</v>
      </c>
      <c r="F8" s="42" t="s">
        <v>29</v>
      </c>
      <c r="G8" s="43" t="s">
        <v>30</v>
      </c>
      <c r="H8" s="44" t="s">
        <v>30</v>
      </c>
      <c r="I8" s="45" t="s">
        <v>31</v>
      </c>
      <c r="J8" s="45" t="s">
        <v>31</v>
      </c>
      <c r="K8" s="45" t="s">
        <v>31</v>
      </c>
      <c r="L8" s="46" t="s">
        <v>31</v>
      </c>
      <c r="M8" s="47" t="s">
        <v>32</v>
      </c>
      <c r="N8" s="47" t="s">
        <v>33</v>
      </c>
      <c r="O8" s="48" t="s">
        <v>34</v>
      </c>
      <c r="P8" s="47" t="s">
        <v>35</v>
      </c>
      <c r="Q8" s="48" t="s">
        <v>34</v>
      </c>
      <c r="R8" s="49" t="s">
        <v>34</v>
      </c>
      <c r="S8" s="50" t="s">
        <v>35</v>
      </c>
      <c r="T8" s="50" t="s">
        <v>35</v>
      </c>
      <c r="U8" s="51" t="s">
        <v>34</v>
      </c>
      <c r="V8" s="46" t="s">
        <v>31</v>
      </c>
    </row>
    <row r="9" spans="1:22" ht="12.75">
      <c r="A9" s="1">
        <v>36335</v>
      </c>
      <c r="B9" s="25">
        <v>175</v>
      </c>
      <c r="C9" s="4">
        <v>0.541979194</v>
      </c>
      <c r="D9" s="24">
        <v>0.541979194</v>
      </c>
      <c r="E9" s="3">
        <v>0</v>
      </c>
      <c r="G9" s="27">
        <v>1063.7</v>
      </c>
      <c r="H9" s="30">
        <f>(G9-44)</f>
        <v>1019.7</v>
      </c>
      <c r="I9" s="28">
        <f>(8303.951372*LN(1013.25/H9))</f>
        <v>-52.692556204078386</v>
      </c>
      <c r="J9" s="28">
        <f>(I9+57.6926)</f>
        <v>5.000043795921613</v>
      </c>
      <c r="K9" s="28">
        <f aca="true" t="shared" si="0" ref="K9:K72">(I9+34.8593)</f>
        <v>-17.83325620407839</v>
      </c>
      <c r="L9" s="29">
        <f aca="true" t="shared" si="1" ref="L9:L72">AVERAGE(J9:K9)</f>
        <v>-6.416606204078388</v>
      </c>
      <c r="M9" s="30">
        <v>21.2</v>
      </c>
      <c r="N9" s="30">
        <v>70.1</v>
      </c>
      <c r="O9" s="31">
        <v>0.091</v>
      </c>
      <c r="Q9" s="31">
        <v>0.165</v>
      </c>
      <c r="R9" s="32">
        <f>(Q9*2.5)</f>
        <v>0.41250000000000003</v>
      </c>
      <c r="U9" s="33">
        <v>0.013</v>
      </c>
      <c r="V9" s="29">
        <v>-6.416606204078388</v>
      </c>
    </row>
    <row r="10" spans="1:22" ht="12.75">
      <c r="A10" s="1">
        <v>36335</v>
      </c>
      <c r="B10" s="25">
        <v>175</v>
      </c>
      <c r="C10" s="4">
        <v>0.542013884</v>
      </c>
      <c r="D10" s="24">
        <v>0.542013884</v>
      </c>
      <c r="E10" s="3">
        <v>3</v>
      </c>
      <c r="G10" s="27">
        <v>1063.5</v>
      </c>
      <c r="H10" s="30">
        <f aca="true" t="shared" si="2" ref="H10:H73">(G10-44)</f>
        <v>1019.5</v>
      </c>
      <c r="I10" s="28">
        <f aca="true" t="shared" si="3" ref="I10:I73">(8303.951372*LN(1013.25/H10))</f>
        <v>-51.0636916692357</v>
      </c>
      <c r="J10" s="28">
        <f aca="true" t="shared" si="4" ref="J10:J73">(I10+57.6926)</f>
        <v>6.628908330764297</v>
      </c>
      <c r="K10" s="28">
        <f t="shared" si="0"/>
        <v>-16.204391669235704</v>
      </c>
      <c r="L10" s="29">
        <f t="shared" si="1"/>
        <v>-4.787741669235704</v>
      </c>
      <c r="M10" s="30">
        <v>21.5</v>
      </c>
      <c r="N10" s="30">
        <v>70</v>
      </c>
      <c r="O10" s="31">
        <v>0.092</v>
      </c>
      <c r="Q10" s="31">
        <v>0.167</v>
      </c>
      <c r="R10" s="32">
        <f aca="true" t="shared" si="5" ref="R10:R73">(Q10*2.5)</f>
        <v>0.41750000000000004</v>
      </c>
      <c r="U10" s="33">
        <v>0.015</v>
      </c>
      <c r="V10" s="29">
        <v>-4.787741669235704</v>
      </c>
    </row>
    <row r="11" spans="1:22" ht="12.75">
      <c r="A11" s="1">
        <v>36335</v>
      </c>
      <c r="B11" s="25">
        <v>175</v>
      </c>
      <c r="C11" s="4">
        <v>0.542129636</v>
      </c>
      <c r="D11" s="24">
        <v>0.542129636</v>
      </c>
      <c r="E11" s="3">
        <v>13</v>
      </c>
      <c r="G11" s="27">
        <v>1063.7</v>
      </c>
      <c r="H11" s="30">
        <f t="shared" si="2"/>
        <v>1019.7</v>
      </c>
      <c r="I11" s="28">
        <f t="shared" si="3"/>
        <v>-52.692556204078386</v>
      </c>
      <c r="J11" s="28">
        <f t="shared" si="4"/>
        <v>5.000043795921613</v>
      </c>
      <c r="K11" s="28">
        <f t="shared" si="0"/>
        <v>-17.83325620407839</v>
      </c>
      <c r="L11" s="29">
        <f t="shared" si="1"/>
        <v>-6.416606204078388</v>
      </c>
      <c r="M11" s="30">
        <v>21.6</v>
      </c>
      <c r="N11" s="30">
        <v>71.2</v>
      </c>
      <c r="O11" s="31">
        <v>0.086</v>
      </c>
      <c r="Q11" s="31">
        <v>0.215</v>
      </c>
      <c r="R11" s="32">
        <f t="shared" si="5"/>
        <v>0.5375</v>
      </c>
      <c r="U11" s="33">
        <v>0.014</v>
      </c>
      <c r="V11" s="29">
        <v>-6.416606204078388</v>
      </c>
    </row>
    <row r="12" spans="1:22" ht="12.75">
      <c r="A12" s="1">
        <v>36335</v>
      </c>
      <c r="B12" s="25">
        <v>175</v>
      </c>
      <c r="C12" s="4">
        <v>0.542245388</v>
      </c>
      <c r="D12" s="24">
        <v>0.542245388</v>
      </c>
      <c r="E12" s="3">
        <v>23</v>
      </c>
      <c r="G12" s="27">
        <v>1063.7</v>
      </c>
      <c r="H12" s="30">
        <f t="shared" si="2"/>
        <v>1019.7</v>
      </c>
      <c r="I12" s="28">
        <f t="shared" si="3"/>
        <v>-52.692556204078386</v>
      </c>
      <c r="J12" s="28">
        <f t="shared" si="4"/>
        <v>5.000043795921613</v>
      </c>
      <c r="K12" s="28">
        <f t="shared" si="0"/>
        <v>-17.83325620407839</v>
      </c>
      <c r="L12" s="29">
        <f t="shared" si="1"/>
        <v>-6.416606204078388</v>
      </c>
      <c r="M12" s="30">
        <v>21.7</v>
      </c>
      <c r="N12" s="30">
        <v>71.6</v>
      </c>
      <c r="O12" s="31">
        <v>0.097</v>
      </c>
      <c r="Q12" s="31">
        <v>0.216</v>
      </c>
      <c r="R12" s="32">
        <f t="shared" si="5"/>
        <v>0.54</v>
      </c>
      <c r="U12" s="33">
        <v>0.014</v>
      </c>
      <c r="V12" s="29">
        <v>-6.416606204078388</v>
      </c>
    </row>
    <row r="13" spans="1:22" ht="12.75">
      <c r="A13" s="1">
        <v>36335</v>
      </c>
      <c r="B13" s="25">
        <v>175</v>
      </c>
      <c r="C13" s="4">
        <v>0.54236114</v>
      </c>
      <c r="D13" s="24">
        <v>0.54236114</v>
      </c>
      <c r="E13" s="3">
        <v>33</v>
      </c>
      <c r="G13" s="27">
        <v>1063.6</v>
      </c>
      <c r="H13" s="30">
        <f t="shared" si="2"/>
        <v>1019.5999999999999</v>
      </c>
      <c r="I13" s="28">
        <f t="shared" si="3"/>
        <v>-51.878163875468836</v>
      </c>
      <c r="J13" s="28">
        <f t="shared" si="4"/>
        <v>5.814436124531163</v>
      </c>
      <c r="K13" s="28">
        <f t="shared" si="0"/>
        <v>-17.01886387546884</v>
      </c>
      <c r="L13" s="29">
        <f t="shared" si="1"/>
        <v>-5.602213875468838</v>
      </c>
      <c r="M13" s="30">
        <v>21.9</v>
      </c>
      <c r="N13" s="30">
        <v>71.7</v>
      </c>
      <c r="O13" s="31">
        <v>0.088</v>
      </c>
      <c r="Q13" s="31">
        <v>0.214</v>
      </c>
      <c r="R13" s="32">
        <f t="shared" si="5"/>
        <v>0.535</v>
      </c>
      <c r="U13" s="33">
        <v>0.015</v>
      </c>
      <c r="V13" s="29">
        <v>-5.602213875468838</v>
      </c>
    </row>
    <row r="14" spans="1:22" ht="12.75">
      <c r="A14" s="1">
        <v>36335</v>
      </c>
      <c r="B14" s="25">
        <v>175</v>
      </c>
      <c r="C14" s="4">
        <v>0.542476833</v>
      </c>
      <c r="D14" s="24">
        <v>0.542476833</v>
      </c>
      <c r="E14" s="3">
        <v>43</v>
      </c>
      <c r="G14" s="27">
        <v>1063.6</v>
      </c>
      <c r="H14" s="30">
        <f t="shared" si="2"/>
        <v>1019.5999999999999</v>
      </c>
      <c r="I14" s="28">
        <f t="shared" si="3"/>
        <v>-51.878163875468836</v>
      </c>
      <c r="J14" s="28">
        <f t="shared" si="4"/>
        <v>5.814436124531163</v>
      </c>
      <c r="K14" s="28">
        <f t="shared" si="0"/>
        <v>-17.01886387546884</v>
      </c>
      <c r="L14" s="29">
        <f t="shared" si="1"/>
        <v>-5.602213875468838</v>
      </c>
      <c r="M14" s="30">
        <v>21.8</v>
      </c>
      <c r="N14" s="30">
        <v>72.2</v>
      </c>
      <c r="O14" s="31">
        <v>0.083</v>
      </c>
      <c r="Q14" s="31">
        <v>0.206</v>
      </c>
      <c r="R14" s="32">
        <f t="shared" si="5"/>
        <v>0.515</v>
      </c>
      <c r="U14" s="33">
        <v>0.016</v>
      </c>
      <c r="V14" s="29">
        <v>-5.602213875468838</v>
      </c>
    </row>
    <row r="15" spans="1:22" ht="12.75">
      <c r="A15" s="1">
        <v>36335</v>
      </c>
      <c r="B15" s="25">
        <v>175</v>
      </c>
      <c r="C15" s="4">
        <v>0.542592585</v>
      </c>
      <c r="D15" s="24">
        <v>0.542592585</v>
      </c>
      <c r="E15" s="3">
        <v>53</v>
      </c>
      <c r="G15" s="27">
        <v>1063.6</v>
      </c>
      <c r="H15" s="30">
        <f t="shared" si="2"/>
        <v>1019.5999999999999</v>
      </c>
      <c r="I15" s="28">
        <f t="shared" si="3"/>
        <v>-51.878163875468836</v>
      </c>
      <c r="J15" s="28">
        <f t="shared" si="4"/>
        <v>5.814436124531163</v>
      </c>
      <c r="K15" s="28">
        <f t="shared" si="0"/>
        <v>-17.01886387546884</v>
      </c>
      <c r="L15" s="29">
        <f t="shared" si="1"/>
        <v>-5.602213875468838</v>
      </c>
      <c r="M15" s="30">
        <v>21.4</v>
      </c>
      <c r="N15" s="30">
        <v>71.8</v>
      </c>
      <c r="O15" s="31">
        <v>0.082</v>
      </c>
      <c r="Q15" s="31">
        <v>0.265</v>
      </c>
      <c r="R15" s="32">
        <f t="shared" si="5"/>
        <v>0.6625000000000001</v>
      </c>
      <c r="U15" s="33">
        <v>0.014</v>
      </c>
      <c r="V15" s="29">
        <v>-5.602213875468838</v>
      </c>
    </row>
    <row r="16" spans="1:22" ht="12.75">
      <c r="A16" s="1">
        <v>36335</v>
      </c>
      <c r="B16" s="25">
        <v>175</v>
      </c>
      <c r="C16" s="4">
        <v>0.542708337</v>
      </c>
      <c r="D16" s="24">
        <v>0.542708337</v>
      </c>
      <c r="E16" s="3">
        <v>63</v>
      </c>
      <c r="G16" s="27">
        <v>1063.4</v>
      </c>
      <c r="H16" s="30">
        <f t="shared" si="2"/>
        <v>1019.4000000000001</v>
      </c>
      <c r="I16" s="28">
        <f t="shared" si="3"/>
        <v>-50.24913956970594</v>
      </c>
      <c r="J16" s="28">
        <f t="shared" si="4"/>
        <v>7.44346043029406</v>
      </c>
      <c r="K16" s="28">
        <f t="shared" si="0"/>
        <v>-15.389839569705941</v>
      </c>
      <c r="L16" s="29">
        <f t="shared" si="1"/>
        <v>-3.9731895697059407</v>
      </c>
      <c r="M16" s="30">
        <v>21.5</v>
      </c>
      <c r="N16" s="30">
        <v>71.4</v>
      </c>
      <c r="O16" s="31">
        <v>0.087</v>
      </c>
      <c r="Q16" s="31">
        <v>0.235</v>
      </c>
      <c r="R16" s="32">
        <f t="shared" si="5"/>
        <v>0.5874999999999999</v>
      </c>
      <c r="U16" s="33">
        <v>0.018</v>
      </c>
      <c r="V16" s="29">
        <v>-3.9731895697059407</v>
      </c>
    </row>
    <row r="17" spans="1:22" ht="12.75">
      <c r="A17" s="1">
        <v>36335</v>
      </c>
      <c r="B17" s="25">
        <v>175</v>
      </c>
      <c r="C17" s="4">
        <v>0.54282409</v>
      </c>
      <c r="D17" s="24">
        <v>0.54282409</v>
      </c>
      <c r="E17" s="3">
        <v>73</v>
      </c>
      <c r="G17" s="27">
        <v>1063.4</v>
      </c>
      <c r="H17" s="30">
        <f t="shared" si="2"/>
        <v>1019.4000000000001</v>
      </c>
      <c r="I17" s="28">
        <f t="shared" si="3"/>
        <v>-50.24913956970594</v>
      </c>
      <c r="J17" s="28">
        <f t="shared" si="4"/>
        <v>7.44346043029406</v>
      </c>
      <c r="K17" s="28">
        <f t="shared" si="0"/>
        <v>-15.389839569705941</v>
      </c>
      <c r="L17" s="29">
        <f t="shared" si="1"/>
        <v>-3.9731895697059407</v>
      </c>
      <c r="M17" s="30">
        <v>16.8</v>
      </c>
      <c r="N17" s="30">
        <v>69.5</v>
      </c>
      <c r="O17" s="31">
        <v>0.091</v>
      </c>
      <c r="Q17" s="31">
        <v>0.286</v>
      </c>
      <c r="R17" s="32">
        <f t="shared" si="5"/>
        <v>0.715</v>
      </c>
      <c r="U17" s="33">
        <v>0.012</v>
      </c>
      <c r="V17" s="29">
        <v>-3.9731895697059407</v>
      </c>
    </row>
    <row r="18" spans="1:22" ht="12.75">
      <c r="A18" s="1">
        <v>36335</v>
      </c>
      <c r="B18" s="25">
        <v>175</v>
      </c>
      <c r="C18" s="4">
        <v>0.542939842</v>
      </c>
      <c r="D18" s="24">
        <v>0.542939842</v>
      </c>
      <c r="E18" s="3">
        <v>83</v>
      </c>
      <c r="G18" s="27">
        <v>1063.6</v>
      </c>
      <c r="H18" s="30">
        <f t="shared" si="2"/>
        <v>1019.5999999999999</v>
      </c>
      <c r="I18" s="28">
        <f t="shared" si="3"/>
        <v>-51.878163875468836</v>
      </c>
      <c r="J18" s="28">
        <f t="shared" si="4"/>
        <v>5.814436124531163</v>
      </c>
      <c r="K18" s="28">
        <f t="shared" si="0"/>
        <v>-17.01886387546884</v>
      </c>
      <c r="L18" s="29">
        <f t="shared" si="1"/>
        <v>-5.602213875468838</v>
      </c>
      <c r="M18" s="30">
        <v>21.3</v>
      </c>
      <c r="N18" s="30">
        <v>70.3</v>
      </c>
      <c r="O18" s="31">
        <v>0.096</v>
      </c>
      <c r="Q18" s="31">
        <v>0.313</v>
      </c>
      <c r="R18" s="32">
        <f t="shared" si="5"/>
        <v>0.7825</v>
      </c>
      <c r="U18" s="33">
        <v>0.014</v>
      </c>
      <c r="V18" s="29">
        <v>-5.602213875468838</v>
      </c>
    </row>
    <row r="19" spans="1:22" ht="12.75">
      <c r="A19" s="1">
        <v>36335</v>
      </c>
      <c r="B19" s="25">
        <v>175</v>
      </c>
      <c r="C19" s="4">
        <v>0.543055534</v>
      </c>
      <c r="D19" s="24">
        <v>0.543055534</v>
      </c>
      <c r="E19" s="3">
        <v>93</v>
      </c>
      <c r="G19" s="27">
        <v>1063.6</v>
      </c>
      <c r="H19" s="30">
        <f t="shared" si="2"/>
        <v>1019.5999999999999</v>
      </c>
      <c r="I19" s="28">
        <f t="shared" si="3"/>
        <v>-51.878163875468836</v>
      </c>
      <c r="J19" s="28">
        <f t="shared" si="4"/>
        <v>5.814436124531163</v>
      </c>
      <c r="K19" s="28">
        <f t="shared" si="0"/>
        <v>-17.01886387546884</v>
      </c>
      <c r="L19" s="29">
        <f t="shared" si="1"/>
        <v>-5.602213875468838</v>
      </c>
      <c r="M19" s="30">
        <v>21</v>
      </c>
      <c r="N19" s="30">
        <v>70.7</v>
      </c>
      <c r="O19" s="31">
        <v>0.086</v>
      </c>
      <c r="Q19" s="31">
        <v>0.216</v>
      </c>
      <c r="R19" s="32">
        <f t="shared" si="5"/>
        <v>0.54</v>
      </c>
      <c r="U19" s="33">
        <v>0.011</v>
      </c>
      <c r="V19" s="29">
        <v>-5.602213875468838</v>
      </c>
    </row>
    <row r="20" spans="1:22" ht="12.75">
      <c r="A20" s="1">
        <v>36335</v>
      </c>
      <c r="B20" s="25">
        <v>175</v>
      </c>
      <c r="C20" s="4">
        <v>0.543171287</v>
      </c>
      <c r="D20" s="24">
        <v>0.543171287</v>
      </c>
      <c r="E20" s="3">
        <v>103</v>
      </c>
      <c r="G20" s="27">
        <v>1063.7</v>
      </c>
      <c r="H20" s="30">
        <f t="shared" si="2"/>
        <v>1019.7</v>
      </c>
      <c r="I20" s="28">
        <f t="shared" si="3"/>
        <v>-52.692556204078386</v>
      </c>
      <c r="J20" s="28">
        <f t="shared" si="4"/>
        <v>5.000043795921613</v>
      </c>
      <c r="K20" s="28">
        <f t="shared" si="0"/>
        <v>-17.83325620407839</v>
      </c>
      <c r="L20" s="29">
        <f t="shared" si="1"/>
        <v>-6.416606204078388</v>
      </c>
      <c r="M20" s="30">
        <v>19.9</v>
      </c>
      <c r="N20" s="30">
        <v>73</v>
      </c>
      <c r="O20" s="31">
        <v>0.096</v>
      </c>
      <c r="Q20" s="31">
        <v>0.295</v>
      </c>
      <c r="R20" s="32">
        <f t="shared" si="5"/>
        <v>0.7374999999999999</v>
      </c>
      <c r="U20" s="33">
        <v>0.011</v>
      </c>
      <c r="V20" s="29">
        <v>-6.416606204078388</v>
      </c>
    </row>
    <row r="21" spans="1:22" ht="12.75">
      <c r="A21" s="1">
        <v>36335</v>
      </c>
      <c r="B21" s="25">
        <v>175</v>
      </c>
      <c r="C21" s="4">
        <v>0.543287039</v>
      </c>
      <c r="D21" s="24">
        <v>0.543287039</v>
      </c>
      <c r="E21" s="3">
        <v>113</v>
      </c>
      <c r="G21" s="27">
        <v>1063.6</v>
      </c>
      <c r="H21" s="30">
        <f t="shared" si="2"/>
        <v>1019.5999999999999</v>
      </c>
      <c r="I21" s="28">
        <f t="shared" si="3"/>
        <v>-51.878163875468836</v>
      </c>
      <c r="J21" s="28">
        <f t="shared" si="4"/>
        <v>5.814436124531163</v>
      </c>
      <c r="K21" s="28">
        <f t="shared" si="0"/>
        <v>-17.01886387546884</v>
      </c>
      <c r="L21" s="29">
        <f t="shared" si="1"/>
        <v>-5.602213875468838</v>
      </c>
      <c r="M21" s="30">
        <v>19.9</v>
      </c>
      <c r="N21" s="30">
        <v>73.9</v>
      </c>
      <c r="O21" s="31">
        <v>0.094</v>
      </c>
      <c r="Q21" s="31">
        <v>0.246</v>
      </c>
      <c r="R21" s="32">
        <f t="shared" si="5"/>
        <v>0.615</v>
      </c>
      <c r="U21" s="33">
        <v>0.012</v>
      </c>
      <c r="V21" s="29">
        <v>-5.602213875468838</v>
      </c>
    </row>
    <row r="22" spans="1:22" ht="12.75">
      <c r="A22" s="1">
        <v>36335</v>
      </c>
      <c r="B22" s="25">
        <v>175</v>
      </c>
      <c r="C22" s="4">
        <v>0.543402791</v>
      </c>
      <c r="D22" s="24">
        <v>0.543402791</v>
      </c>
      <c r="E22" s="3">
        <v>123</v>
      </c>
      <c r="G22" s="27">
        <v>1063.9</v>
      </c>
      <c r="H22" s="30">
        <f t="shared" si="2"/>
        <v>1019.9000000000001</v>
      </c>
      <c r="I22" s="28">
        <f t="shared" si="3"/>
        <v>-54.32110129107876</v>
      </c>
      <c r="J22" s="28">
        <f t="shared" si="4"/>
        <v>3.371498708921237</v>
      </c>
      <c r="K22" s="28">
        <f t="shared" si="0"/>
        <v>-19.461801291078764</v>
      </c>
      <c r="L22" s="29">
        <f t="shared" si="1"/>
        <v>-8.045151291078763</v>
      </c>
      <c r="M22" s="30">
        <v>20.7</v>
      </c>
      <c r="N22" s="30">
        <v>73.9</v>
      </c>
      <c r="O22" s="31">
        <v>0.092</v>
      </c>
      <c r="Q22" s="31">
        <v>0.185</v>
      </c>
      <c r="R22" s="32">
        <f t="shared" si="5"/>
        <v>0.4625</v>
      </c>
      <c r="U22" s="33">
        <v>0.011</v>
      </c>
      <c r="V22" s="29">
        <v>-8.045151291078763</v>
      </c>
    </row>
    <row r="23" spans="1:22" ht="12.75">
      <c r="A23" s="1">
        <v>36335</v>
      </c>
      <c r="B23" s="25">
        <v>175</v>
      </c>
      <c r="C23" s="4">
        <v>0.543518543</v>
      </c>
      <c r="D23" s="24">
        <v>0.543518543</v>
      </c>
      <c r="E23" s="3">
        <v>133</v>
      </c>
      <c r="G23" s="27">
        <v>1062.5</v>
      </c>
      <c r="H23" s="30">
        <f t="shared" si="2"/>
        <v>1018.5</v>
      </c>
      <c r="I23" s="28">
        <f t="shared" si="3"/>
        <v>-42.91457288765416</v>
      </c>
      <c r="J23" s="28">
        <f t="shared" si="4"/>
        <v>14.778027112345839</v>
      </c>
      <c r="K23" s="28">
        <f t="shared" si="0"/>
        <v>-8.055272887654162</v>
      </c>
      <c r="L23" s="29">
        <f t="shared" si="1"/>
        <v>3.3613771123458385</v>
      </c>
      <c r="M23" s="30">
        <v>20.9</v>
      </c>
      <c r="N23" s="30">
        <v>72</v>
      </c>
      <c r="O23" s="31">
        <v>0.069</v>
      </c>
      <c r="Q23" s="31">
        <v>0.207</v>
      </c>
      <c r="R23" s="32">
        <f t="shared" si="5"/>
        <v>0.5175</v>
      </c>
      <c r="U23" s="33">
        <v>-0.001</v>
      </c>
      <c r="V23" s="29">
        <v>3.3613771123458385</v>
      </c>
    </row>
    <row r="24" spans="1:22" ht="12.75">
      <c r="A24" s="1">
        <v>36335</v>
      </c>
      <c r="B24" s="25">
        <v>175</v>
      </c>
      <c r="C24" s="4">
        <v>0.543634236</v>
      </c>
      <c r="D24" s="24">
        <v>0.543634236</v>
      </c>
      <c r="E24" s="3">
        <v>143</v>
      </c>
      <c r="G24" s="27">
        <v>1063.7</v>
      </c>
      <c r="H24" s="30">
        <f t="shared" si="2"/>
        <v>1019.7</v>
      </c>
      <c r="I24" s="28">
        <f t="shared" si="3"/>
        <v>-52.692556204078386</v>
      </c>
      <c r="J24" s="28">
        <f t="shared" si="4"/>
        <v>5.000043795921613</v>
      </c>
      <c r="K24" s="28">
        <f t="shared" si="0"/>
        <v>-17.83325620407839</v>
      </c>
      <c r="L24" s="29">
        <f t="shared" si="1"/>
        <v>-6.416606204078388</v>
      </c>
      <c r="M24" s="30">
        <v>20.6</v>
      </c>
      <c r="N24" s="30">
        <v>72.6</v>
      </c>
      <c r="O24" s="31">
        <v>0.083</v>
      </c>
      <c r="Q24" s="31">
        <v>0.079</v>
      </c>
      <c r="R24" s="32">
        <f t="shared" si="5"/>
        <v>0.1975</v>
      </c>
      <c r="U24" s="33">
        <v>0.017</v>
      </c>
      <c r="V24" s="29">
        <v>-6.416606204078388</v>
      </c>
    </row>
    <row r="25" spans="1:22" ht="12.75">
      <c r="A25" s="1">
        <v>36335</v>
      </c>
      <c r="B25" s="25">
        <v>175</v>
      </c>
      <c r="C25" s="4">
        <v>0.543749988</v>
      </c>
      <c r="D25" s="24">
        <v>0.543749988</v>
      </c>
      <c r="E25" s="3">
        <v>153</v>
      </c>
      <c r="G25" s="27">
        <v>1063.7</v>
      </c>
      <c r="H25" s="30">
        <f t="shared" si="2"/>
        <v>1019.7</v>
      </c>
      <c r="I25" s="28">
        <f t="shared" si="3"/>
        <v>-52.692556204078386</v>
      </c>
      <c r="J25" s="28">
        <f t="shared" si="4"/>
        <v>5.000043795921613</v>
      </c>
      <c r="K25" s="28">
        <f t="shared" si="0"/>
        <v>-17.83325620407839</v>
      </c>
      <c r="L25" s="29">
        <f t="shared" si="1"/>
        <v>-6.416606204078388</v>
      </c>
      <c r="M25" s="30">
        <v>21</v>
      </c>
      <c r="N25" s="30">
        <v>75</v>
      </c>
      <c r="O25" s="31">
        <v>0.088</v>
      </c>
      <c r="Q25" s="31">
        <v>0.386</v>
      </c>
      <c r="R25" s="32">
        <f t="shared" si="5"/>
        <v>0.9650000000000001</v>
      </c>
      <c r="U25" s="33">
        <v>0.014</v>
      </c>
      <c r="V25" s="29">
        <v>-6.416606204078388</v>
      </c>
    </row>
    <row r="26" spans="1:22" ht="12.75">
      <c r="A26" s="1">
        <v>36335</v>
      </c>
      <c r="B26" s="25">
        <v>175</v>
      </c>
      <c r="C26" s="4">
        <v>0.54386574</v>
      </c>
      <c r="D26" s="24">
        <v>0.54386574</v>
      </c>
      <c r="E26" s="3">
        <v>163</v>
      </c>
      <c r="G26" s="27">
        <v>1063.9</v>
      </c>
      <c r="H26" s="30">
        <f t="shared" si="2"/>
        <v>1019.9000000000001</v>
      </c>
      <c r="I26" s="28">
        <f t="shared" si="3"/>
        <v>-54.32110129107876</v>
      </c>
      <c r="J26" s="28">
        <f t="shared" si="4"/>
        <v>3.371498708921237</v>
      </c>
      <c r="K26" s="28">
        <f t="shared" si="0"/>
        <v>-19.461801291078764</v>
      </c>
      <c r="L26" s="29">
        <f t="shared" si="1"/>
        <v>-8.045151291078763</v>
      </c>
      <c r="M26" s="30">
        <v>20.7</v>
      </c>
      <c r="N26" s="30">
        <v>74.6</v>
      </c>
      <c r="O26" s="31">
        <v>0.091</v>
      </c>
      <c r="Q26" s="31">
        <v>0.262</v>
      </c>
      <c r="R26" s="32">
        <f t="shared" si="5"/>
        <v>0.655</v>
      </c>
      <c r="U26" s="33">
        <v>0.011</v>
      </c>
      <c r="V26" s="29">
        <v>-8.045151291078763</v>
      </c>
    </row>
    <row r="27" spans="1:22" ht="12.75">
      <c r="A27" s="1">
        <v>36335</v>
      </c>
      <c r="B27" s="25">
        <v>175</v>
      </c>
      <c r="C27" s="4">
        <v>0.543981493</v>
      </c>
      <c r="D27" s="24">
        <v>0.543981493</v>
      </c>
      <c r="E27" s="3">
        <v>173</v>
      </c>
      <c r="G27" s="27">
        <v>1063.8</v>
      </c>
      <c r="H27" s="30">
        <f t="shared" si="2"/>
        <v>1019.8</v>
      </c>
      <c r="I27" s="28">
        <f t="shared" si="3"/>
        <v>-53.506868670726234</v>
      </c>
      <c r="J27" s="28">
        <f t="shared" si="4"/>
        <v>4.185731329273764</v>
      </c>
      <c r="K27" s="28">
        <f t="shared" si="0"/>
        <v>-18.647568670726237</v>
      </c>
      <c r="L27" s="29">
        <f t="shared" si="1"/>
        <v>-7.230918670726236</v>
      </c>
      <c r="M27" s="30">
        <v>20</v>
      </c>
      <c r="N27" s="30">
        <v>75.2</v>
      </c>
      <c r="O27" s="31">
        <v>0.082</v>
      </c>
      <c r="Q27" s="31">
        <v>0.257</v>
      </c>
      <c r="R27" s="32">
        <f t="shared" si="5"/>
        <v>0.6425000000000001</v>
      </c>
      <c r="U27" s="33">
        <v>0.011</v>
      </c>
      <c r="V27" s="29">
        <v>-7.230918670726236</v>
      </c>
    </row>
    <row r="28" spans="1:22" ht="12.75">
      <c r="A28" s="1">
        <v>36335</v>
      </c>
      <c r="B28" s="25">
        <v>175</v>
      </c>
      <c r="C28" s="4">
        <v>0.544097245</v>
      </c>
      <c r="D28" s="24">
        <v>0.544097245</v>
      </c>
      <c r="E28" s="3">
        <v>183</v>
      </c>
      <c r="G28" s="27">
        <v>1063.8</v>
      </c>
      <c r="H28" s="30">
        <f t="shared" si="2"/>
        <v>1019.8</v>
      </c>
      <c r="I28" s="28">
        <f t="shared" si="3"/>
        <v>-53.506868670726234</v>
      </c>
      <c r="J28" s="28">
        <f t="shared" si="4"/>
        <v>4.185731329273764</v>
      </c>
      <c r="K28" s="28">
        <f t="shared" si="0"/>
        <v>-18.647568670726237</v>
      </c>
      <c r="L28" s="29">
        <f t="shared" si="1"/>
        <v>-7.230918670726236</v>
      </c>
      <c r="M28" s="30">
        <v>20.9</v>
      </c>
      <c r="N28" s="30">
        <v>77.6</v>
      </c>
      <c r="O28" s="31">
        <v>0.093</v>
      </c>
      <c r="Q28" s="31">
        <v>0.194</v>
      </c>
      <c r="R28" s="32">
        <f t="shared" si="5"/>
        <v>0.485</v>
      </c>
      <c r="U28" s="33">
        <v>0.013</v>
      </c>
      <c r="V28" s="29">
        <v>-7.230918670726236</v>
      </c>
    </row>
    <row r="29" spans="1:22" ht="12.75">
      <c r="A29" s="1">
        <v>36335</v>
      </c>
      <c r="B29" s="25">
        <v>175</v>
      </c>
      <c r="C29" s="4">
        <v>0.544212937</v>
      </c>
      <c r="D29" s="24">
        <v>0.544212937</v>
      </c>
      <c r="E29" s="3">
        <v>193</v>
      </c>
      <c r="G29" s="27">
        <v>1065.5</v>
      </c>
      <c r="H29" s="30">
        <f t="shared" si="2"/>
        <v>1021.5</v>
      </c>
      <c r="I29" s="28">
        <f t="shared" si="3"/>
        <v>-67.33797688215944</v>
      </c>
      <c r="J29" s="28">
        <f t="shared" si="4"/>
        <v>-9.64537688215944</v>
      </c>
      <c r="K29" s="28">
        <f t="shared" si="0"/>
        <v>-32.47867688215944</v>
      </c>
      <c r="L29" s="29">
        <f t="shared" si="1"/>
        <v>-21.06202688215944</v>
      </c>
      <c r="M29" s="30">
        <v>20.8</v>
      </c>
      <c r="N29" s="30">
        <v>77.4</v>
      </c>
      <c r="O29" s="31">
        <v>0.069</v>
      </c>
      <c r="Q29" s="31">
        <v>0.242</v>
      </c>
      <c r="R29" s="32">
        <f t="shared" si="5"/>
        <v>0.605</v>
      </c>
      <c r="U29" s="33">
        <v>-0.009</v>
      </c>
      <c r="V29" s="29">
        <v>-21.06202688215944</v>
      </c>
    </row>
    <row r="30" spans="1:22" ht="12.75">
      <c r="A30" s="1">
        <v>36335</v>
      </c>
      <c r="B30" s="25">
        <v>175</v>
      </c>
      <c r="C30" s="4">
        <v>0.54432869</v>
      </c>
      <c r="D30" s="24">
        <v>0.54432869</v>
      </c>
      <c r="E30" s="3">
        <v>203</v>
      </c>
      <c r="G30" s="27">
        <v>1064.1</v>
      </c>
      <c r="H30" s="30">
        <f t="shared" si="2"/>
        <v>1020.0999999999999</v>
      </c>
      <c r="I30" s="28">
        <f t="shared" si="3"/>
        <v>-55.94932705551012</v>
      </c>
      <c r="J30" s="28">
        <f t="shared" si="4"/>
        <v>1.7432729444898811</v>
      </c>
      <c r="K30" s="28">
        <f t="shared" si="0"/>
        <v>-21.09002705551012</v>
      </c>
      <c r="L30" s="29">
        <f t="shared" si="1"/>
        <v>-9.67337705551012</v>
      </c>
      <c r="M30" s="30">
        <v>20.8</v>
      </c>
      <c r="N30" s="30">
        <v>77.7</v>
      </c>
      <c r="O30" s="31">
        <v>0.1</v>
      </c>
      <c r="Q30" s="31">
        <v>0.156</v>
      </c>
      <c r="R30" s="32">
        <f t="shared" si="5"/>
        <v>0.39</v>
      </c>
      <c r="U30" s="33">
        <v>0.013</v>
      </c>
      <c r="V30" s="29">
        <v>-9.67337705551012</v>
      </c>
    </row>
    <row r="31" spans="1:22" ht="12.75">
      <c r="A31" s="1">
        <v>36335</v>
      </c>
      <c r="B31" s="25">
        <v>175</v>
      </c>
      <c r="C31" s="4">
        <v>0.544444442</v>
      </c>
      <c r="D31" s="24">
        <v>0.544444442</v>
      </c>
      <c r="E31" s="3">
        <v>213</v>
      </c>
      <c r="G31" s="27">
        <v>1063.8</v>
      </c>
      <c r="H31" s="30">
        <f t="shared" si="2"/>
        <v>1019.8</v>
      </c>
      <c r="I31" s="28">
        <f t="shared" si="3"/>
        <v>-53.506868670726234</v>
      </c>
      <c r="J31" s="28">
        <f t="shared" si="4"/>
        <v>4.185731329273764</v>
      </c>
      <c r="K31" s="28">
        <f t="shared" si="0"/>
        <v>-18.647568670726237</v>
      </c>
      <c r="L31" s="29">
        <f t="shared" si="1"/>
        <v>-7.230918670726236</v>
      </c>
      <c r="M31" s="30">
        <v>21.2</v>
      </c>
      <c r="N31" s="30">
        <v>77.2</v>
      </c>
      <c r="O31" s="31">
        <v>0.086</v>
      </c>
      <c r="Q31" s="31">
        <v>0.314</v>
      </c>
      <c r="R31" s="32">
        <f t="shared" si="5"/>
        <v>0.785</v>
      </c>
      <c r="U31" s="33">
        <v>0.011</v>
      </c>
      <c r="V31" s="29">
        <v>-7.230918670726236</v>
      </c>
    </row>
    <row r="32" spans="1:22" ht="12.75">
      <c r="A32" s="1">
        <v>36335</v>
      </c>
      <c r="B32" s="25">
        <v>175</v>
      </c>
      <c r="C32" s="4">
        <v>0.544560194</v>
      </c>
      <c r="D32" s="24">
        <v>0.544560194</v>
      </c>
      <c r="E32" s="3">
        <v>223</v>
      </c>
      <c r="G32" s="27">
        <v>1063.8</v>
      </c>
      <c r="H32" s="30">
        <f t="shared" si="2"/>
        <v>1019.8</v>
      </c>
      <c r="I32" s="28">
        <f t="shared" si="3"/>
        <v>-53.506868670726234</v>
      </c>
      <c r="J32" s="28">
        <f t="shared" si="4"/>
        <v>4.185731329273764</v>
      </c>
      <c r="K32" s="28">
        <f t="shared" si="0"/>
        <v>-18.647568670726237</v>
      </c>
      <c r="L32" s="29">
        <f t="shared" si="1"/>
        <v>-7.230918670726236</v>
      </c>
      <c r="M32" s="30">
        <v>20</v>
      </c>
      <c r="N32" s="30">
        <v>76.7</v>
      </c>
      <c r="O32" s="31">
        <v>0.094</v>
      </c>
      <c r="Q32" s="31">
        <v>0.144</v>
      </c>
      <c r="R32" s="32">
        <f t="shared" si="5"/>
        <v>0.36</v>
      </c>
      <c r="U32" s="33">
        <v>0.011</v>
      </c>
      <c r="V32" s="29">
        <v>-7.230918670726236</v>
      </c>
    </row>
    <row r="33" spans="1:22" ht="12.75">
      <c r="A33" s="1">
        <v>36335</v>
      </c>
      <c r="B33" s="25">
        <v>175</v>
      </c>
      <c r="C33" s="4">
        <v>0.544675946</v>
      </c>
      <c r="D33" s="24">
        <v>0.544675946</v>
      </c>
      <c r="E33" s="3">
        <v>233</v>
      </c>
      <c r="G33" s="27">
        <v>1063.8</v>
      </c>
      <c r="H33" s="30">
        <f t="shared" si="2"/>
        <v>1019.8</v>
      </c>
      <c r="I33" s="28">
        <f t="shared" si="3"/>
        <v>-53.506868670726234</v>
      </c>
      <c r="J33" s="28">
        <f t="shared" si="4"/>
        <v>4.185731329273764</v>
      </c>
      <c r="K33" s="28">
        <f t="shared" si="0"/>
        <v>-18.647568670726237</v>
      </c>
      <c r="L33" s="29">
        <f t="shared" si="1"/>
        <v>-7.230918670726236</v>
      </c>
      <c r="M33" s="30">
        <v>20.6</v>
      </c>
      <c r="N33" s="30">
        <v>73.6</v>
      </c>
      <c r="O33" s="31">
        <v>0.096</v>
      </c>
      <c r="Q33" s="31">
        <v>0.285</v>
      </c>
      <c r="R33" s="32">
        <f t="shared" si="5"/>
        <v>0.7124999999999999</v>
      </c>
      <c r="U33" s="33">
        <v>0.01</v>
      </c>
      <c r="V33" s="29">
        <v>-7.230918670726236</v>
      </c>
    </row>
    <row r="34" spans="1:22" ht="12.75">
      <c r="A34" s="1">
        <v>36335</v>
      </c>
      <c r="B34" s="25">
        <v>175</v>
      </c>
      <c r="C34" s="4">
        <v>0.544791639</v>
      </c>
      <c r="D34" s="24">
        <v>0.544791639</v>
      </c>
      <c r="E34" s="3">
        <v>243</v>
      </c>
      <c r="G34" s="27">
        <v>1063.7</v>
      </c>
      <c r="H34" s="30">
        <f t="shared" si="2"/>
        <v>1019.7</v>
      </c>
      <c r="I34" s="28">
        <f t="shared" si="3"/>
        <v>-52.692556204078386</v>
      </c>
      <c r="J34" s="28">
        <f t="shared" si="4"/>
        <v>5.000043795921613</v>
      </c>
      <c r="K34" s="28">
        <f t="shared" si="0"/>
        <v>-17.83325620407839</v>
      </c>
      <c r="L34" s="29">
        <f t="shared" si="1"/>
        <v>-6.416606204078388</v>
      </c>
      <c r="M34" s="30">
        <v>20.6</v>
      </c>
      <c r="N34" s="30">
        <v>74</v>
      </c>
      <c r="O34" s="31">
        <v>0.097</v>
      </c>
      <c r="Q34" s="31">
        <v>0.156</v>
      </c>
      <c r="R34" s="32">
        <f t="shared" si="5"/>
        <v>0.39</v>
      </c>
      <c r="U34" s="33">
        <v>0.011</v>
      </c>
      <c r="V34" s="29">
        <v>-6.416606204078388</v>
      </c>
    </row>
    <row r="35" spans="1:22" ht="12.75">
      <c r="A35" s="1">
        <v>36335</v>
      </c>
      <c r="B35" s="25">
        <v>175</v>
      </c>
      <c r="C35" s="4">
        <v>0.544907391</v>
      </c>
      <c r="D35" s="24">
        <v>0.544907391</v>
      </c>
      <c r="E35" s="3">
        <v>253</v>
      </c>
      <c r="G35" s="27">
        <v>1063.6</v>
      </c>
      <c r="H35" s="30">
        <f t="shared" si="2"/>
        <v>1019.5999999999999</v>
      </c>
      <c r="I35" s="28">
        <f t="shared" si="3"/>
        <v>-51.878163875468836</v>
      </c>
      <c r="J35" s="28">
        <f t="shared" si="4"/>
        <v>5.814436124531163</v>
      </c>
      <c r="K35" s="28">
        <f t="shared" si="0"/>
        <v>-17.01886387546884</v>
      </c>
      <c r="L35" s="29">
        <f t="shared" si="1"/>
        <v>-5.602213875468838</v>
      </c>
      <c r="M35" s="30">
        <v>21</v>
      </c>
      <c r="N35" s="30">
        <v>76.9</v>
      </c>
      <c r="O35" s="31">
        <v>0.089</v>
      </c>
      <c r="Q35" s="31">
        <v>0.316</v>
      </c>
      <c r="R35" s="32">
        <f t="shared" si="5"/>
        <v>0.79</v>
      </c>
      <c r="U35" s="33">
        <v>0.011</v>
      </c>
      <c r="V35" s="29">
        <v>-5.602213875468838</v>
      </c>
    </row>
    <row r="36" spans="1:22" ht="12.75">
      <c r="A36" s="1">
        <v>36335</v>
      </c>
      <c r="B36" s="25">
        <v>175</v>
      </c>
      <c r="C36" s="4">
        <v>0.545023143</v>
      </c>
      <c r="D36" s="24">
        <v>0.545023143</v>
      </c>
      <c r="E36" s="3">
        <v>263</v>
      </c>
      <c r="G36" s="27">
        <v>1063.9</v>
      </c>
      <c r="H36" s="30">
        <f t="shared" si="2"/>
        <v>1019.9000000000001</v>
      </c>
      <c r="I36" s="28">
        <f t="shared" si="3"/>
        <v>-54.32110129107876</v>
      </c>
      <c r="J36" s="28">
        <f t="shared" si="4"/>
        <v>3.371498708921237</v>
      </c>
      <c r="K36" s="28">
        <f t="shared" si="0"/>
        <v>-19.461801291078764</v>
      </c>
      <c r="L36" s="29">
        <f t="shared" si="1"/>
        <v>-8.045151291078763</v>
      </c>
      <c r="M36" s="30">
        <v>20.8</v>
      </c>
      <c r="N36" s="30">
        <v>77</v>
      </c>
      <c r="O36" s="31">
        <v>0.086</v>
      </c>
      <c r="Q36" s="31">
        <v>0.237</v>
      </c>
      <c r="R36" s="32">
        <f t="shared" si="5"/>
        <v>0.5925</v>
      </c>
      <c r="U36" s="33">
        <v>0.012</v>
      </c>
      <c r="V36" s="29">
        <v>-8.045151291078763</v>
      </c>
    </row>
    <row r="37" spans="1:22" ht="12.75">
      <c r="A37" s="1">
        <v>36335</v>
      </c>
      <c r="B37" s="25">
        <v>175</v>
      </c>
      <c r="C37" s="4">
        <v>0.545138896</v>
      </c>
      <c r="D37" s="24">
        <v>0.545138896</v>
      </c>
      <c r="E37" s="3">
        <v>273</v>
      </c>
      <c r="G37" s="27">
        <v>1063.9</v>
      </c>
      <c r="H37" s="30">
        <f t="shared" si="2"/>
        <v>1019.9000000000001</v>
      </c>
      <c r="I37" s="28">
        <f t="shared" si="3"/>
        <v>-54.32110129107876</v>
      </c>
      <c r="J37" s="28">
        <f t="shared" si="4"/>
        <v>3.371498708921237</v>
      </c>
      <c r="K37" s="28">
        <f t="shared" si="0"/>
        <v>-19.461801291078764</v>
      </c>
      <c r="L37" s="29">
        <f t="shared" si="1"/>
        <v>-8.045151291078763</v>
      </c>
      <c r="M37" s="30">
        <v>21.2</v>
      </c>
      <c r="N37" s="30">
        <v>79.3</v>
      </c>
      <c r="O37" s="31">
        <v>0.097</v>
      </c>
      <c r="Q37" s="31">
        <v>0.218</v>
      </c>
      <c r="R37" s="32">
        <f t="shared" si="5"/>
        <v>0.545</v>
      </c>
      <c r="U37" s="33">
        <v>0.011</v>
      </c>
      <c r="V37" s="29">
        <v>-8.045151291078763</v>
      </c>
    </row>
    <row r="38" spans="1:22" ht="12.75">
      <c r="A38" s="1">
        <v>36335</v>
      </c>
      <c r="B38" s="25">
        <v>175</v>
      </c>
      <c r="C38" s="4">
        <v>0.545254648</v>
      </c>
      <c r="D38" s="24">
        <v>0.545254648</v>
      </c>
      <c r="E38" s="3">
        <v>283</v>
      </c>
      <c r="G38" s="27">
        <v>1063.4</v>
      </c>
      <c r="H38" s="30">
        <f t="shared" si="2"/>
        <v>1019.4000000000001</v>
      </c>
      <c r="I38" s="28">
        <f t="shared" si="3"/>
        <v>-50.24913956970594</v>
      </c>
      <c r="J38" s="28">
        <f t="shared" si="4"/>
        <v>7.44346043029406</v>
      </c>
      <c r="K38" s="28">
        <f t="shared" si="0"/>
        <v>-15.389839569705941</v>
      </c>
      <c r="L38" s="29">
        <f t="shared" si="1"/>
        <v>-3.9731895697059407</v>
      </c>
      <c r="M38" s="30">
        <v>21.4</v>
      </c>
      <c r="N38" s="30">
        <v>77.7</v>
      </c>
      <c r="O38" s="31">
        <v>0.259</v>
      </c>
      <c r="Q38" s="31">
        <v>0.096</v>
      </c>
      <c r="R38" s="32">
        <f t="shared" si="5"/>
        <v>0.24</v>
      </c>
      <c r="U38" s="33">
        <v>0.013</v>
      </c>
      <c r="V38" s="29">
        <v>-3.9731895697059407</v>
      </c>
    </row>
    <row r="39" spans="1:22" ht="12.75">
      <c r="A39" s="1">
        <v>36335</v>
      </c>
      <c r="B39" s="25">
        <v>175</v>
      </c>
      <c r="C39" s="4">
        <v>0.5453704</v>
      </c>
      <c r="D39" s="24">
        <v>0.5453704</v>
      </c>
      <c r="E39" s="3">
        <v>293</v>
      </c>
      <c r="G39" s="27">
        <v>1063.2</v>
      </c>
      <c r="H39" s="30">
        <f t="shared" si="2"/>
        <v>1019.2</v>
      </c>
      <c r="I39" s="28">
        <f t="shared" si="3"/>
        <v>-48.61979562805175</v>
      </c>
      <c r="J39" s="28">
        <f t="shared" si="4"/>
        <v>9.072804371948251</v>
      </c>
      <c r="K39" s="28">
        <f t="shared" si="0"/>
        <v>-13.76049562805175</v>
      </c>
      <c r="L39" s="29">
        <f t="shared" si="1"/>
        <v>-2.3438456280517492</v>
      </c>
      <c r="M39" s="30">
        <v>21.7</v>
      </c>
      <c r="N39" s="30">
        <v>76.2</v>
      </c>
      <c r="O39" s="31">
        <v>0.534</v>
      </c>
      <c r="P39" s="30">
        <f aca="true" t="shared" si="6" ref="P39:P73">((O39*100)-9)</f>
        <v>44.400000000000006</v>
      </c>
      <c r="Q39" s="31">
        <v>0.089</v>
      </c>
      <c r="R39" s="32">
        <f t="shared" si="5"/>
        <v>0.22249999999999998</v>
      </c>
      <c r="U39" s="33">
        <v>0.025</v>
      </c>
      <c r="V39" s="29">
        <v>-2.3438456280517492</v>
      </c>
    </row>
    <row r="40" spans="1:22" ht="12.75">
      <c r="A40" s="1">
        <v>36335</v>
      </c>
      <c r="B40" s="25">
        <v>175</v>
      </c>
      <c r="C40" s="4">
        <v>0.545486093</v>
      </c>
      <c r="D40" s="24">
        <v>0.545486093</v>
      </c>
      <c r="E40" s="3">
        <v>303</v>
      </c>
      <c r="G40" s="27">
        <v>1063.1</v>
      </c>
      <c r="H40" s="30">
        <f t="shared" si="2"/>
        <v>1019.0999999999999</v>
      </c>
      <c r="I40" s="28">
        <f t="shared" si="3"/>
        <v>-47.80500375456133</v>
      </c>
      <c r="J40" s="28">
        <f t="shared" si="4"/>
        <v>9.887596245438665</v>
      </c>
      <c r="K40" s="28">
        <f t="shared" si="0"/>
        <v>-12.945703754561336</v>
      </c>
      <c r="L40" s="29">
        <f t="shared" si="1"/>
        <v>-1.5290537545613354</v>
      </c>
      <c r="M40" s="30">
        <v>21.7</v>
      </c>
      <c r="N40" s="30">
        <v>73</v>
      </c>
      <c r="O40" s="31">
        <v>0.533</v>
      </c>
      <c r="P40" s="30">
        <f t="shared" si="6"/>
        <v>44.300000000000004</v>
      </c>
      <c r="Q40" s="31">
        <v>0.223</v>
      </c>
      <c r="R40" s="32">
        <f t="shared" si="5"/>
        <v>0.5575</v>
      </c>
      <c r="U40" s="33">
        <v>0.015</v>
      </c>
      <c r="V40" s="29">
        <v>-1.5290537545613354</v>
      </c>
    </row>
    <row r="41" spans="1:22" ht="12.75">
      <c r="A41" s="1">
        <v>36335</v>
      </c>
      <c r="B41" s="25">
        <v>175</v>
      </c>
      <c r="C41" s="4">
        <v>0.545601845</v>
      </c>
      <c r="D41" s="24">
        <v>0.545601845</v>
      </c>
      <c r="E41" s="3">
        <v>313</v>
      </c>
      <c r="G41" s="27">
        <v>1061.2</v>
      </c>
      <c r="H41" s="30">
        <f t="shared" si="2"/>
        <v>1017.2</v>
      </c>
      <c r="I41" s="28">
        <f t="shared" si="3"/>
        <v>-32.30874860012712</v>
      </c>
      <c r="J41" s="28">
        <f t="shared" si="4"/>
        <v>25.38385139987288</v>
      </c>
      <c r="K41" s="28">
        <f t="shared" si="0"/>
        <v>2.55055139987288</v>
      </c>
      <c r="L41" s="29">
        <f t="shared" si="1"/>
        <v>13.96720139987288</v>
      </c>
      <c r="M41" s="30">
        <v>21.4</v>
      </c>
      <c r="N41" s="30">
        <v>71.8</v>
      </c>
      <c r="O41" s="31">
        <v>0.545</v>
      </c>
      <c r="P41" s="30">
        <f t="shared" si="6"/>
        <v>45.50000000000001</v>
      </c>
      <c r="Q41" s="31">
        <v>0.195</v>
      </c>
      <c r="R41" s="32">
        <f t="shared" si="5"/>
        <v>0.48750000000000004</v>
      </c>
      <c r="U41" s="33">
        <v>0.016</v>
      </c>
      <c r="V41" s="29">
        <v>13.96720139987288</v>
      </c>
    </row>
    <row r="42" spans="1:22" ht="12.75">
      <c r="A42" s="1">
        <v>36335</v>
      </c>
      <c r="B42" s="25">
        <v>175</v>
      </c>
      <c r="C42" s="4">
        <v>0.545717597</v>
      </c>
      <c r="D42" s="24">
        <v>0.545717597</v>
      </c>
      <c r="E42" s="3">
        <v>323</v>
      </c>
      <c r="G42" s="27">
        <v>1058.4</v>
      </c>
      <c r="H42" s="30">
        <f t="shared" si="2"/>
        <v>1014.4000000000001</v>
      </c>
      <c r="I42" s="28">
        <f t="shared" si="3"/>
        <v>-9.419322961785946</v>
      </c>
      <c r="J42" s="28">
        <f t="shared" si="4"/>
        <v>48.273277038214054</v>
      </c>
      <c r="K42" s="28">
        <f t="shared" si="0"/>
        <v>25.439977038214053</v>
      </c>
      <c r="L42" s="29">
        <f t="shared" si="1"/>
        <v>36.85662703821406</v>
      </c>
      <c r="M42" s="30">
        <v>20.8</v>
      </c>
      <c r="N42" s="30">
        <v>72.3</v>
      </c>
      <c r="O42" s="31">
        <v>0.555</v>
      </c>
      <c r="P42" s="30">
        <f t="shared" si="6"/>
        <v>46.50000000000001</v>
      </c>
      <c r="Q42" s="31">
        <v>0.216</v>
      </c>
      <c r="R42" s="32">
        <f t="shared" si="5"/>
        <v>0.54</v>
      </c>
      <c r="U42" s="33">
        <v>0.013</v>
      </c>
      <c r="V42" s="29">
        <v>36.85662703821406</v>
      </c>
    </row>
    <row r="43" spans="1:22" ht="12.75">
      <c r="A43" s="1">
        <v>36335</v>
      </c>
      <c r="B43" s="25">
        <v>175</v>
      </c>
      <c r="C43" s="4">
        <v>0.545833349</v>
      </c>
      <c r="D43" s="24">
        <v>0.545833349</v>
      </c>
      <c r="E43" s="3">
        <v>333</v>
      </c>
      <c r="G43" s="27">
        <v>1056.2</v>
      </c>
      <c r="H43" s="30">
        <f t="shared" si="2"/>
        <v>1012.2</v>
      </c>
      <c r="I43" s="28">
        <f t="shared" si="3"/>
        <v>8.60959265513073</v>
      </c>
      <c r="J43" s="28">
        <f t="shared" si="4"/>
        <v>66.30219265513072</v>
      </c>
      <c r="K43" s="28">
        <f t="shared" si="0"/>
        <v>43.46889265513073</v>
      </c>
      <c r="L43" s="29">
        <f t="shared" si="1"/>
        <v>54.88554265513073</v>
      </c>
      <c r="M43" s="30">
        <v>20.9</v>
      </c>
      <c r="N43" s="30">
        <v>71.6</v>
      </c>
      <c r="O43" s="31">
        <v>0.564</v>
      </c>
      <c r="P43" s="30">
        <f t="shared" si="6"/>
        <v>47.39999999999999</v>
      </c>
      <c r="Q43" s="31">
        <v>0.059</v>
      </c>
      <c r="R43" s="32">
        <f t="shared" si="5"/>
        <v>0.1475</v>
      </c>
      <c r="U43" s="33">
        <v>0.011</v>
      </c>
      <c r="V43" s="29">
        <v>54.88554265513073</v>
      </c>
    </row>
    <row r="44" spans="1:22" ht="12.75">
      <c r="A44" s="1">
        <v>36335</v>
      </c>
      <c r="B44" s="25">
        <v>175</v>
      </c>
      <c r="C44" s="4">
        <v>0.545949101</v>
      </c>
      <c r="D44" s="24">
        <v>0.545949101</v>
      </c>
      <c r="E44" s="3">
        <v>343</v>
      </c>
      <c r="G44" s="27">
        <v>1054</v>
      </c>
      <c r="H44" s="30">
        <f t="shared" si="2"/>
        <v>1010</v>
      </c>
      <c r="I44" s="28">
        <f t="shared" si="3"/>
        <v>26.677736484507676</v>
      </c>
      <c r="J44" s="28">
        <f t="shared" si="4"/>
        <v>84.37033648450767</v>
      </c>
      <c r="K44" s="28">
        <f t="shared" si="0"/>
        <v>61.537036484507674</v>
      </c>
      <c r="L44" s="29">
        <f t="shared" si="1"/>
        <v>72.95368648450767</v>
      </c>
      <c r="M44" s="30">
        <v>20.8</v>
      </c>
      <c r="N44" s="30">
        <v>71.9</v>
      </c>
      <c r="O44" s="31">
        <v>0.604</v>
      </c>
      <c r="P44" s="30">
        <f t="shared" si="6"/>
        <v>51.4</v>
      </c>
      <c r="Q44" s="31">
        <v>0.166</v>
      </c>
      <c r="R44" s="32">
        <f t="shared" si="5"/>
        <v>0.41500000000000004</v>
      </c>
      <c r="U44" s="33">
        <v>0.011</v>
      </c>
      <c r="V44" s="29">
        <v>72.95368648450767</v>
      </c>
    </row>
    <row r="45" spans="1:22" ht="12.75">
      <c r="A45" s="1">
        <v>36335</v>
      </c>
      <c r="B45" s="25">
        <v>175</v>
      </c>
      <c r="C45" s="4">
        <v>0.546064794</v>
      </c>
      <c r="D45" s="24">
        <v>0.546064794</v>
      </c>
      <c r="E45" s="3">
        <v>353</v>
      </c>
      <c r="G45" s="27">
        <v>1050.8</v>
      </c>
      <c r="H45" s="30">
        <f t="shared" si="2"/>
        <v>1006.8</v>
      </c>
      <c r="I45" s="28">
        <f t="shared" si="3"/>
        <v>53.029052122707114</v>
      </c>
      <c r="J45" s="28">
        <f t="shared" si="4"/>
        <v>110.72165212270711</v>
      </c>
      <c r="K45" s="28">
        <f t="shared" si="0"/>
        <v>87.88835212270712</v>
      </c>
      <c r="L45" s="29">
        <f t="shared" si="1"/>
        <v>99.30500212270712</v>
      </c>
      <c r="M45" s="30">
        <v>20.2</v>
      </c>
      <c r="N45" s="30">
        <v>70.4</v>
      </c>
      <c r="O45" s="31">
        <v>0.587</v>
      </c>
      <c r="P45" s="30">
        <f t="shared" si="6"/>
        <v>49.699999999999996</v>
      </c>
      <c r="Q45" s="31">
        <v>0.194</v>
      </c>
      <c r="R45" s="32">
        <f t="shared" si="5"/>
        <v>0.485</v>
      </c>
      <c r="U45" s="33">
        <v>0.011</v>
      </c>
      <c r="V45" s="29">
        <v>99.30500212270712</v>
      </c>
    </row>
    <row r="46" spans="1:22" ht="12.75">
      <c r="A46" s="1">
        <v>36335</v>
      </c>
      <c r="B46" s="25">
        <v>175</v>
      </c>
      <c r="C46" s="4">
        <v>0.546180546</v>
      </c>
      <c r="D46" s="24">
        <v>0.546180546</v>
      </c>
      <c r="E46" s="3">
        <v>363</v>
      </c>
      <c r="G46" s="27">
        <v>1048.2</v>
      </c>
      <c r="H46" s="30">
        <f t="shared" si="2"/>
        <v>1004.2</v>
      </c>
      <c r="I46" s="28">
        <f t="shared" si="3"/>
        <v>74.50124068266604</v>
      </c>
      <c r="J46" s="28">
        <f t="shared" si="4"/>
        <v>132.19384068266604</v>
      </c>
      <c r="K46" s="28">
        <f t="shared" si="0"/>
        <v>109.36054068266603</v>
      </c>
      <c r="L46" s="29">
        <f t="shared" si="1"/>
        <v>120.77719068266603</v>
      </c>
      <c r="M46" s="30">
        <v>20.4</v>
      </c>
      <c r="N46" s="30">
        <v>73.5</v>
      </c>
      <c r="O46" s="31">
        <v>0.61</v>
      </c>
      <c r="P46" s="30">
        <f t="shared" si="6"/>
        <v>52</v>
      </c>
      <c r="Q46" s="31">
        <v>0.176</v>
      </c>
      <c r="R46" s="32">
        <f t="shared" si="5"/>
        <v>0.43999999999999995</v>
      </c>
      <c r="U46" s="33">
        <v>0.011</v>
      </c>
      <c r="V46" s="29">
        <v>120.77719068266603</v>
      </c>
    </row>
    <row r="47" spans="1:22" ht="12.75">
      <c r="A47" s="1">
        <v>36335</v>
      </c>
      <c r="B47" s="25">
        <v>175</v>
      </c>
      <c r="C47" s="4">
        <v>0.546296299</v>
      </c>
      <c r="D47" s="24">
        <v>0.546296299</v>
      </c>
      <c r="E47" s="3">
        <v>373</v>
      </c>
      <c r="G47" s="27">
        <v>1045.6</v>
      </c>
      <c r="H47" s="30">
        <f t="shared" si="2"/>
        <v>1001.5999999999999</v>
      </c>
      <c r="I47" s="28">
        <f t="shared" si="3"/>
        <v>96.02909556301158</v>
      </c>
      <c r="J47" s="28">
        <f t="shared" si="4"/>
        <v>153.72169556301156</v>
      </c>
      <c r="K47" s="28">
        <f t="shared" si="0"/>
        <v>130.88839556301158</v>
      </c>
      <c r="L47" s="29">
        <f t="shared" si="1"/>
        <v>142.30504556301156</v>
      </c>
      <c r="M47" s="30">
        <v>20</v>
      </c>
      <c r="N47" s="30">
        <v>74.1</v>
      </c>
      <c r="O47" s="31">
        <v>0.594</v>
      </c>
      <c r="P47" s="30">
        <f t="shared" si="6"/>
        <v>50.4</v>
      </c>
      <c r="Q47" s="31">
        <v>0.059</v>
      </c>
      <c r="R47" s="32">
        <f t="shared" si="5"/>
        <v>0.1475</v>
      </c>
      <c r="U47" s="33">
        <v>0.009</v>
      </c>
      <c r="V47" s="29">
        <v>142.30504556301156</v>
      </c>
    </row>
    <row r="48" spans="1:22" ht="12.75">
      <c r="A48" s="1">
        <v>36335</v>
      </c>
      <c r="B48" s="25">
        <v>175</v>
      </c>
      <c r="C48" s="4">
        <v>0.546412051</v>
      </c>
      <c r="D48" s="24">
        <v>0.546412051</v>
      </c>
      <c r="E48" s="3">
        <v>383</v>
      </c>
      <c r="G48" s="27">
        <v>1043.7</v>
      </c>
      <c r="H48" s="30">
        <f t="shared" si="2"/>
        <v>999.7</v>
      </c>
      <c r="I48" s="28">
        <f t="shared" si="3"/>
        <v>111.79635918869106</v>
      </c>
      <c r="J48" s="28">
        <f t="shared" si="4"/>
        <v>169.48895918869107</v>
      </c>
      <c r="K48" s="28">
        <f t="shared" si="0"/>
        <v>146.65565918869106</v>
      </c>
      <c r="L48" s="29">
        <f t="shared" si="1"/>
        <v>158.07230918869107</v>
      </c>
      <c r="M48" s="30">
        <v>19.8</v>
      </c>
      <c r="N48" s="30">
        <v>73</v>
      </c>
      <c r="O48" s="31">
        <v>0.595</v>
      </c>
      <c r="P48" s="30">
        <f t="shared" si="6"/>
        <v>50.5</v>
      </c>
      <c r="Q48" s="31">
        <v>0.166</v>
      </c>
      <c r="R48" s="32">
        <f t="shared" si="5"/>
        <v>0.41500000000000004</v>
      </c>
      <c r="U48" s="33">
        <v>0.009</v>
      </c>
      <c r="V48" s="29">
        <v>158.07230918869107</v>
      </c>
    </row>
    <row r="49" spans="1:22" ht="12.75">
      <c r="A49" s="1">
        <v>36335</v>
      </c>
      <c r="B49" s="25">
        <v>175</v>
      </c>
      <c r="C49" s="4">
        <v>0.546527803</v>
      </c>
      <c r="D49" s="24">
        <v>0.546527803</v>
      </c>
      <c r="E49" s="3">
        <v>393</v>
      </c>
      <c r="G49" s="27">
        <v>1041.5</v>
      </c>
      <c r="H49" s="30">
        <f t="shared" si="2"/>
        <v>997.5</v>
      </c>
      <c r="I49" s="28">
        <f t="shared" si="3"/>
        <v>130.09067163356804</v>
      </c>
      <c r="J49" s="28">
        <f t="shared" si="4"/>
        <v>187.78327163356803</v>
      </c>
      <c r="K49" s="28">
        <f t="shared" si="0"/>
        <v>164.94997163356803</v>
      </c>
      <c r="L49" s="29">
        <f t="shared" si="1"/>
        <v>176.36662163356803</v>
      </c>
      <c r="M49" s="30">
        <v>19.8</v>
      </c>
      <c r="N49" s="30">
        <v>74.3</v>
      </c>
      <c r="O49" s="31">
        <v>0.593</v>
      </c>
      <c r="P49" s="30">
        <f t="shared" si="6"/>
        <v>50.3</v>
      </c>
      <c r="Q49" s="31">
        <v>0.214</v>
      </c>
      <c r="R49" s="32">
        <f t="shared" si="5"/>
        <v>0.535</v>
      </c>
      <c r="U49" s="33">
        <v>0.008</v>
      </c>
      <c r="V49" s="29">
        <v>176.36662163356803</v>
      </c>
    </row>
    <row r="50" spans="1:22" ht="12.75">
      <c r="A50" s="1">
        <v>36335</v>
      </c>
      <c r="B50" s="25">
        <v>175</v>
      </c>
      <c r="C50" s="4">
        <v>0.546643496</v>
      </c>
      <c r="D50" s="24">
        <v>0.546643496</v>
      </c>
      <c r="E50" s="3">
        <v>403</v>
      </c>
      <c r="G50" s="27">
        <v>1039.8</v>
      </c>
      <c r="H50" s="30">
        <f t="shared" si="2"/>
        <v>995.8</v>
      </c>
      <c r="I50" s="28">
        <f t="shared" si="3"/>
        <v>144.25484236057517</v>
      </c>
      <c r="J50" s="28">
        <f t="shared" si="4"/>
        <v>201.94744236057517</v>
      </c>
      <c r="K50" s="28">
        <f t="shared" si="0"/>
        <v>179.11414236057516</v>
      </c>
      <c r="L50" s="29">
        <f t="shared" si="1"/>
        <v>190.53079236057516</v>
      </c>
      <c r="M50" s="30">
        <v>19.8</v>
      </c>
      <c r="N50" s="30">
        <v>72.2</v>
      </c>
      <c r="O50" s="31">
        <v>0.589</v>
      </c>
      <c r="P50" s="30">
        <f t="shared" si="6"/>
        <v>49.9</v>
      </c>
      <c r="Q50" s="31">
        <v>-0.011</v>
      </c>
      <c r="R50" s="32">
        <f t="shared" si="5"/>
        <v>-0.027499999999999997</v>
      </c>
      <c r="U50" s="33">
        <v>0.007</v>
      </c>
      <c r="V50" s="29">
        <v>190.53079236057516</v>
      </c>
    </row>
    <row r="51" spans="1:22" ht="12.75">
      <c r="A51" s="1">
        <v>36335</v>
      </c>
      <c r="B51" s="25">
        <v>175</v>
      </c>
      <c r="C51" s="4">
        <v>0.546759248</v>
      </c>
      <c r="D51" s="24">
        <v>0.546759248</v>
      </c>
      <c r="E51" s="3">
        <v>413</v>
      </c>
      <c r="G51" s="27">
        <v>1037.7</v>
      </c>
      <c r="H51" s="30">
        <f t="shared" si="2"/>
        <v>993.7</v>
      </c>
      <c r="I51" s="28">
        <f t="shared" si="3"/>
        <v>161.78518099601175</v>
      </c>
      <c r="J51" s="28">
        <f t="shared" si="4"/>
        <v>219.47778099601175</v>
      </c>
      <c r="K51" s="28">
        <f t="shared" si="0"/>
        <v>196.64448099601174</v>
      </c>
      <c r="L51" s="29">
        <f t="shared" si="1"/>
        <v>208.06113099601174</v>
      </c>
      <c r="M51" s="30">
        <v>19.7</v>
      </c>
      <c r="N51" s="30">
        <v>70.8</v>
      </c>
      <c r="O51" s="31">
        <v>0.594</v>
      </c>
      <c r="P51" s="30">
        <f t="shared" si="6"/>
        <v>50.4</v>
      </c>
      <c r="Q51" s="31">
        <v>0.114</v>
      </c>
      <c r="R51" s="32">
        <f t="shared" si="5"/>
        <v>0.28500000000000003</v>
      </c>
      <c r="U51" s="33">
        <v>0.007</v>
      </c>
      <c r="V51" s="29">
        <v>208.06113099601174</v>
      </c>
    </row>
    <row r="52" spans="1:22" ht="12.75">
      <c r="A52" s="1">
        <v>36335</v>
      </c>
      <c r="B52" s="25">
        <v>175</v>
      </c>
      <c r="C52" s="4">
        <v>0.546875</v>
      </c>
      <c r="D52" s="24">
        <v>0.546875</v>
      </c>
      <c r="E52" s="3">
        <v>423</v>
      </c>
      <c r="G52" s="27">
        <v>1035.4</v>
      </c>
      <c r="H52" s="30">
        <f t="shared" si="2"/>
        <v>991.4000000000001</v>
      </c>
      <c r="I52" s="28">
        <f t="shared" si="3"/>
        <v>181.0276339726763</v>
      </c>
      <c r="J52" s="28">
        <f t="shared" si="4"/>
        <v>238.7202339726763</v>
      </c>
      <c r="K52" s="28">
        <f t="shared" si="0"/>
        <v>215.8869339726763</v>
      </c>
      <c r="L52" s="29">
        <f t="shared" si="1"/>
        <v>227.3035839726763</v>
      </c>
      <c r="M52" s="30">
        <v>19.7</v>
      </c>
      <c r="N52" s="30">
        <v>68.7</v>
      </c>
      <c r="O52" s="31">
        <v>0.594</v>
      </c>
      <c r="P52" s="30">
        <f t="shared" si="6"/>
        <v>50.4</v>
      </c>
      <c r="Q52" s="31">
        <v>0.059</v>
      </c>
      <c r="R52" s="32">
        <f t="shared" si="5"/>
        <v>0.1475</v>
      </c>
      <c r="U52" s="33">
        <v>0.007</v>
      </c>
      <c r="V52" s="29">
        <v>227.3035839726763</v>
      </c>
    </row>
    <row r="53" spans="1:22" ht="12.75">
      <c r="A53" s="1">
        <v>36335</v>
      </c>
      <c r="B53" s="25">
        <v>175</v>
      </c>
      <c r="C53" s="4">
        <v>0.546990752</v>
      </c>
      <c r="D53" s="24">
        <v>0.546990752</v>
      </c>
      <c r="E53" s="3">
        <v>433</v>
      </c>
      <c r="G53" s="27">
        <v>1033.5</v>
      </c>
      <c r="H53" s="30">
        <f t="shared" si="2"/>
        <v>989.5</v>
      </c>
      <c r="I53" s="28">
        <f t="shared" si="3"/>
        <v>196.95727448474162</v>
      </c>
      <c r="J53" s="28">
        <f t="shared" si="4"/>
        <v>254.64987448474162</v>
      </c>
      <c r="K53" s="28">
        <f t="shared" si="0"/>
        <v>231.8165744847416</v>
      </c>
      <c r="L53" s="29">
        <f t="shared" si="1"/>
        <v>243.2332244847416</v>
      </c>
      <c r="M53" s="30">
        <v>19.4</v>
      </c>
      <c r="N53" s="30">
        <v>72.7</v>
      </c>
      <c r="O53" s="31">
        <v>0.565</v>
      </c>
      <c r="P53" s="30">
        <f t="shared" si="6"/>
        <v>47.49999999999999</v>
      </c>
      <c r="Q53" s="31">
        <v>0.039</v>
      </c>
      <c r="R53" s="32">
        <f t="shared" si="5"/>
        <v>0.0975</v>
      </c>
      <c r="U53" s="33">
        <v>0.007</v>
      </c>
      <c r="V53" s="29">
        <v>243.2332244847416</v>
      </c>
    </row>
    <row r="54" spans="1:22" ht="12.75">
      <c r="A54" s="1">
        <v>36335</v>
      </c>
      <c r="B54" s="25">
        <v>175</v>
      </c>
      <c r="C54" s="4">
        <v>0.547106504</v>
      </c>
      <c r="D54" s="24">
        <v>0.547106504</v>
      </c>
      <c r="E54" s="3">
        <v>443</v>
      </c>
      <c r="G54" s="27">
        <v>1031.4</v>
      </c>
      <c r="H54" s="30">
        <f t="shared" si="2"/>
        <v>987.4000000000001</v>
      </c>
      <c r="I54" s="28">
        <f t="shared" si="3"/>
        <v>214.59934483773966</v>
      </c>
      <c r="J54" s="28">
        <f t="shared" si="4"/>
        <v>272.29194483773966</v>
      </c>
      <c r="K54" s="28">
        <f t="shared" si="0"/>
        <v>249.45864483773966</v>
      </c>
      <c r="L54" s="29">
        <f t="shared" si="1"/>
        <v>260.87529483773966</v>
      </c>
      <c r="M54" s="30">
        <v>19.6</v>
      </c>
      <c r="N54" s="30">
        <v>69.8</v>
      </c>
      <c r="O54" s="31">
        <v>0.604</v>
      </c>
      <c r="P54" s="30">
        <f t="shared" si="6"/>
        <v>51.4</v>
      </c>
      <c r="Q54" s="31">
        <v>0.146</v>
      </c>
      <c r="R54" s="32">
        <f t="shared" si="5"/>
        <v>0.365</v>
      </c>
      <c r="U54" s="33">
        <v>0.008</v>
      </c>
      <c r="V54" s="29">
        <v>260.87529483773966</v>
      </c>
    </row>
    <row r="55" spans="1:22" ht="12.75">
      <c r="A55" s="1">
        <v>36335</v>
      </c>
      <c r="B55" s="25">
        <v>175</v>
      </c>
      <c r="C55" s="4">
        <v>0.547222197</v>
      </c>
      <c r="D55" s="24">
        <v>0.547222197</v>
      </c>
      <c r="E55" s="3">
        <v>453</v>
      </c>
      <c r="G55" s="27">
        <v>1026.7</v>
      </c>
      <c r="H55" s="30">
        <f t="shared" si="2"/>
        <v>982.7</v>
      </c>
      <c r="I55" s="28">
        <f t="shared" si="3"/>
        <v>254.22032396678733</v>
      </c>
      <c r="J55" s="28">
        <f t="shared" si="4"/>
        <v>311.91292396678733</v>
      </c>
      <c r="K55" s="28">
        <f t="shared" si="0"/>
        <v>289.0796239667873</v>
      </c>
      <c r="L55" s="29">
        <f t="shared" si="1"/>
        <v>300.4962739667873</v>
      </c>
      <c r="M55" s="30">
        <v>19.2</v>
      </c>
      <c r="N55" s="30">
        <v>72.7</v>
      </c>
      <c r="O55" s="31">
        <v>0.585</v>
      </c>
      <c r="P55" s="30">
        <f t="shared" si="6"/>
        <v>49.5</v>
      </c>
      <c r="Q55" s="31">
        <v>-0.011</v>
      </c>
      <c r="R55" s="32">
        <f t="shared" si="5"/>
        <v>-0.027499999999999997</v>
      </c>
      <c r="U55" s="33">
        <v>-0.005</v>
      </c>
      <c r="V55" s="29">
        <v>300.4962739667873</v>
      </c>
    </row>
    <row r="56" spans="1:22" ht="12.75">
      <c r="A56" s="1">
        <v>36335</v>
      </c>
      <c r="B56" s="25">
        <v>175</v>
      </c>
      <c r="C56" s="4">
        <v>0.547337949</v>
      </c>
      <c r="D56" s="24">
        <v>0.547337949</v>
      </c>
      <c r="E56" s="3">
        <v>463</v>
      </c>
      <c r="G56" s="27">
        <v>1027.1</v>
      </c>
      <c r="H56" s="30">
        <f t="shared" si="2"/>
        <v>983.0999999999999</v>
      </c>
      <c r="I56" s="28">
        <f t="shared" si="3"/>
        <v>250.8409561830443</v>
      </c>
      <c r="J56" s="28">
        <f t="shared" si="4"/>
        <v>308.5335561830443</v>
      </c>
      <c r="K56" s="28">
        <f t="shared" si="0"/>
        <v>285.7002561830443</v>
      </c>
      <c r="L56" s="29">
        <f t="shared" si="1"/>
        <v>297.1169061830443</v>
      </c>
      <c r="M56" s="30">
        <v>19.1</v>
      </c>
      <c r="N56" s="30">
        <v>73</v>
      </c>
      <c r="O56" s="31">
        <v>0.589</v>
      </c>
      <c r="P56" s="30">
        <f t="shared" si="6"/>
        <v>49.9</v>
      </c>
      <c r="Q56" s="31">
        <v>0.086</v>
      </c>
      <c r="R56" s="32">
        <f t="shared" si="5"/>
        <v>0.21499999999999997</v>
      </c>
      <c r="U56" s="33">
        <v>0.006</v>
      </c>
      <c r="V56" s="29">
        <v>297.1169061830443</v>
      </c>
    </row>
    <row r="57" spans="1:22" ht="12.75">
      <c r="A57" s="1">
        <v>36335</v>
      </c>
      <c r="B57" s="25">
        <v>175</v>
      </c>
      <c r="C57" s="4">
        <v>0.547453701</v>
      </c>
      <c r="D57" s="24">
        <v>0.547453701</v>
      </c>
      <c r="E57" s="3">
        <v>473</v>
      </c>
      <c r="G57" s="27">
        <v>1025</v>
      </c>
      <c r="H57" s="30">
        <f t="shared" si="2"/>
        <v>981</v>
      </c>
      <c r="I57" s="28">
        <f t="shared" si="3"/>
        <v>268.5979996392752</v>
      </c>
      <c r="J57" s="28">
        <f t="shared" si="4"/>
        <v>326.29059963927523</v>
      </c>
      <c r="K57" s="28">
        <f t="shared" si="0"/>
        <v>303.4572996392752</v>
      </c>
      <c r="L57" s="29">
        <f t="shared" si="1"/>
        <v>314.8739496392752</v>
      </c>
      <c r="M57" s="30">
        <v>19.1</v>
      </c>
      <c r="N57" s="30">
        <v>66.6</v>
      </c>
      <c r="O57" s="31">
        <v>0.614</v>
      </c>
      <c r="P57" s="30">
        <f t="shared" si="6"/>
        <v>52.4</v>
      </c>
      <c r="Q57" s="31">
        <v>0.06</v>
      </c>
      <c r="R57" s="32">
        <f t="shared" si="5"/>
        <v>0.15</v>
      </c>
      <c r="U57" s="33">
        <v>0.008</v>
      </c>
      <c r="V57" s="29">
        <v>314.8739496392752</v>
      </c>
    </row>
    <row r="58" spans="1:22" ht="12.75">
      <c r="A58" s="1">
        <v>36335</v>
      </c>
      <c r="B58" s="25">
        <v>175</v>
      </c>
      <c r="C58" s="4">
        <v>0.547569454</v>
      </c>
      <c r="D58" s="24">
        <v>0.547569454</v>
      </c>
      <c r="E58" s="3">
        <v>483</v>
      </c>
      <c r="G58" s="27">
        <v>1023.4</v>
      </c>
      <c r="H58" s="30">
        <f t="shared" si="2"/>
        <v>979.4</v>
      </c>
      <c r="I58" s="28">
        <f t="shared" si="3"/>
        <v>282.1527080103053</v>
      </c>
      <c r="J58" s="28">
        <f t="shared" si="4"/>
        <v>339.8453080103053</v>
      </c>
      <c r="K58" s="28">
        <f t="shared" si="0"/>
        <v>317.0120080103053</v>
      </c>
      <c r="L58" s="29">
        <f t="shared" si="1"/>
        <v>328.4286580103053</v>
      </c>
      <c r="M58" s="30">
        <v>18.5</v>
      </c>
      <c r="N58" s="30">
        <v>74.7</v>
      </c>
      <c r="O58" s="31">
        <v>0.644</v>
      </c>
      <c r="P58" s="30">
        <f t="shared" si="6"/>
        <v>55.400000000000006</v>
      </c>
      <c r="Q58" s="31">
        <v>0.176</v>
      </c>
      <c r="R58" s="32">
        <f t="shared" si="5"/>
        <v>0.43999999999999995</v>
      </c>
      <c r="U58" s="33">
        <v>0.007</v>
      </c>
      <c r="V58" s="29">
        <v>328.4286580103053</v>
      </c>
    </row>
    <row r="59" spans="1:22" ht="12.75">
      <c r="A59" s="1">
        <v>36335</v>
      </c>
      <c r="B59" s="25">
        <v>175</v>
      </c>
      <c r="C59" s="4">
        <v>0.547685206</v>
      </c>
      <c r="D59" s="24">
        <v>0.547685206</v>
      </c>
      <c r="E59" s="3">
        <v>493</v>
      </c>
      <c r="G59" s="27">
        <v>1022.5</v>
      </c>
      <c r="H59" s="30">
        <f t="shared" si="2"/>
        <v>978.5</v>
      </c>
      <c r="I59" s="28">
        <f t="shared" si="3"/>
        <v>289.7869659000789</v>
      </c>
      <c r="J59" s="28">
        <f t="shared" si="4"/>
        <v>347.4795659000789</v>
      </c>
      <c r="K59" s="28">
        <f t="shared" si="0"/>
        <v>324.6462659000789</v>
      </c>
      <c r="L59" s="29">
        <f t="shared" si="1"/>
        <v>336.0629159000789</v>
      </c>
      <c r="M59" s="30">
        <v>19.6</v>
      </c>
      <c r="N59" s="30">
        <v>68</v>
      </c>
      <c r="O59" s="31">
        <v>0.55</v>
      </c>
      <c r="P59" s="30">
        <f t="shared" si="6"/>
        <v>46.00000000000001</v>
      </c>
      <c r="Q59" s="31">
        <v>0.129</v>
      </c>
      <c r="R59" s="32">
        <f t="shared" si="5"/>
        <v>0.3225</v>
      </c>
      <c r="U59" s="33">
        <v>-0.049</v>
      </c>
      <c r="V59" s="29">
        <v>336.0629159000789</v>
      </c>
    </row>
    <row r="60" spans="1:22" ht="12.75">
      <c r="A60" s="1">
        <v>36335</v>
      </c>
      <c r="B60" s="25">
        <v>175</v>
      </c>
      <c r="C60" s="4">
        <v>0.547800899</v>
      </c>
      <c r="D60" s="24">
        <v>0.547800899</v>
      </c>
      <c r="E60" s="3">
        <v>503</v>
      </c>
      <c r="G60" s="27">
        <v>1020.1</v>
      </c>
      <c r="H60" s="30">
        <f t="shared" si="2"/>
        <v>976.1</v>
      </c>
      <c r="I60" s="28">
        <f t="shared" si="3"/>
        <v>310.1793667069065</v>
      </c>
      <c r="J60" s="28">
        <f t="shared" si="4"/>
        <v>367.8719667069065</v>
      </c>
      <c r="K60" s="28">
        <f t="shared" si="0"/>
        <v>345.0386667069065</v>
      </c>
      <c r="L60" s="29">
        <f t="shared" si="1"/>
        <v>356.4553167069065</v>
      </c>
      <c r="M60" s="30">
        <v>18.7</v>
      </c>
      <c r="N60" s="30">
        <v>69.4</v>
      </c>
      <c r="O60" s="31">
        <v>0.653</v>
      </c>
      <c r="P60" s="30">
        <f t="shared" si="6"/>
        <v>56.3</v>
      </c>
      <c r="Q60" s="31">
        <v>0.166</v>
      </c>
      <c r="R60" s="32">
        <f t="shared" si="5"/>
        <v>0.41500000000000004</v>
      </c>
      <c r="U60" s="33">
        <v>0.011</v>
      </c>
      <c r="V60" s="29">
        <v>356.4553167069065</v>
      </c>
    </row>
    <row r="61" spans="1:22" ht="12.75">
      <c r="A61" s="1">
        <v>36335</v>
      </c>
      <c r="B61" s="25">
        <v>175</v>
      </c>
      <c r="C61" s="4">
        <v>0.547916651</v>
      </c>
      <c r="D61" s="24">
        <v>0.547916651</v>
      </c>
      <c r="E61" s="3">
        <v>513</v>
      </c>
      <c r="G61" s="27">
        <v>1018.7</v>
      </c>
      <c r="H61" s="30">
        <f t="shared" si="2"/>
        <v>974.7</v>
      </c>
      <c r="I61" s="28">
        <f t="shared" si="3"/>
        <v>322.09810149942626</v>
      </c>
      <c r="J61" s="28">
        <f t="shared" si="4"/>
        <v>379.7907014994263</v>
      </c>
      <c r="K61" s="28">
        <f t="shared" si="0"/>
        <v>356.9574014994263</v>
      </c>
      <c r="L61" s="29">
        <f t="shared" si="1"/>
        <v>368.3740514994263</v>
      </c>
      <c r="M61" s="30">
        <v>19.6</v>
      </c>
      <c r="N61" s="30">
        <v>63</v>
      </c>
      <c r="O61" s="31">
        <v>0.684</v>
      </c>
      <c r="P61" s="30">
        <f t="shared" si="6"/>
        <v>59.400000000000006</v>
      </c>
      <c r="Q61" s="31">
        <v>0.116</v>
      </c>
      <c r="R61" s="32">
        <f t="shared" si="5"/>
        <v>0.29000000000000004</v>
      </c>
      <c r="U61" s="33">
        <v>0.011</v>
      </c>
      <c r="V61" s="29">
        <v>368.3740514994263</v>
      </c>
    </row>
    <row r="62" spans="1:22" ht="12.75">
      <c r="A62" s="1">
        <v>36335</v>
      </c>
      <c r="B62" s="25">
        <v>175</v>
      </c>
      <c r="C62" s="4">
        <v>0.548032403</v>
      </c>
      <c r="D62" s="24">
        <v>0.548032403</v>
      </c>
      <c r="E62" s="3">
        <v>523</v>
      </c>
      <c r="G62" s="27">
        <v>1017.2</v>
      </c>
      <c r="H62" s="30">
        <f t="shared" si="2"/>
        <v>973.2</v>
      </c>
      <c r="I62" s="28">
        <f t="shared" si="3"/>
        <v>334.8871866886984</v>
      </c>
      <c r="J62" s="28">
        <f t="shared" si="4"/>
        <v>392.5797866886984</v>
      </c>
      <c r="K62" s="28">
        <f t="shared" si="0"/>
        <v>369.74648668869844</v>
      </c>
      <c r="L62" s="29">
        <f t="shared" si="1"/>
        <v>381.1631366886984</v>
      </c>
      <c r="M62" s="30">
        <v>19.5</v>
      </c>
      <c r="N62" s="30">
        <v>61.5</v>
      </c>
      <c r="O62" s="31">
        <v>0.663</v>
      </c>
      <c r="P62" s="30">
        <f t="shared" si="6"/>
        <v>57.3</v>
      </c>
      <c r="Q62" s="31">
        <v>0.991</v>
      </c>
      <c r="R62" s="32">
        <f t="shared" si="5"/>
        <v>2.4775</v>
      </c>
      <c r="U62" s="33">
        <v>0.011</v>
      </c>
      <c r="V62" s="29">
        <v>381.1631366886984</v>
      </c>
    </row>
    <row r="63" spans="1:22" ht="12.75">
      <c r="A63" s="1">
        <v>36335</v>
      </c>
      <c r="B63" s="25">
        <v>175</v>
      </c>
      <c r="C63" s="4">
        <v>0.548148155</v>
      </c>
      <c r="D63" s="24">
        <v>0.548148155</v>
      </c>
      <c r="E63" s="3">
        <v>533</v>
      </c>
      <c r="G63" s="27">
        <v>1015.2</v>
      </c>
      <c r="H63" s="30">
        <f t="shared" si="2"/>
        <v>971.2</v>
      </c>
      <c r="I63" s="28">
        <f t="shared" si="3"/>
        <v>351.96999742836033</v>
      </c>
      <c r="J63" s="28">
        <f t="shared" si="4"/>
        <v>409.6625974283603</v>
      </c>
      <c r="K63" s="28">
        <f t="shared" si="0"/>
        <v>386.82929742836035</v>
      </c>
      <c r="L63" s="29">
        <f t="shared" si="1"/>
        <v>398.2459474283603</v>
      </c>
      <c r="M63" s="30">
        <v>20</v>
      </c>
      <c r="N63" s="30">
        <v>61</v>
      </c>
      <c r="O63" s="31">
        <v>0.679</v>
      </c>
      <c r="P63" s="30">
        <f t="shared" si="6"/>
        <v>58.900000000000006</v>
      </c>
      <c r="Q63" s="31">
        <v>1.126</v>
      </c>
      <c r="R63" s="32">
        <f t="shared" si="5"/>
        <v>2.8149999999999995</v>
      </c>
      <c r="U63" s="33">
        <v>0.017</v>
      </c>
      <c r="V63" s="29">
        <v>398.2459474283603</v>
      </c>
    </row>
    <row r="64" spans="1:22" ht="12.75">
      <c r="A64" s="1">
        <v>36335</v>
      </c>
      <c r="B64" s="25">
        <v>175</v>
      </c>
      <c r="C64" s="4">
        <v>0.548263907</v>
      </c>
      <c r="D64" s="24">
        <v>0.548263907</v>
      </c>
      <c r="E64" s="3">
        <v>543</v>
      </c>
      <c r="G64" s="27">
        <v>1014.5</v>
      </c>
      <c r="H64" s="30">
        <f t="shared" si="2"/>
        <v>970.5</v>
      </c>
      <c r="I64" s="28">
        <f t="shared" si="3"/>
        <v>357.95729331569817</v>
      </c>
      <c r="J64" s="28">
        <f t="shared" si="4"/>
        <v>415.64989331569814</v>
      </c>
      <c r="K64" s="28">
        <f t="shared" si="0"/>
        <v>392.8165933156982</v>
      </c>
      <c r="L64" s="29">
        <f t="shared" si="1"/>
        <v>404.23324331569813</v>
      </c>
      <c r="M64" s="30">
        <v>19.9</v>
      </c>
      <c r="N64" s="30">
        <v>60.3</v>
      </c>
      <c r="O64" s="31">
        <v>0.681</v>
      </c>
      <c r="P64" s="30">
        <f t="shared" si="6"/>
        <v>59.10000000000001</v>
      </c>
      <c r="Q64" s="31">
        <v>1.022</v>
      </c>
      <c r="R64" s="32">
        <f t="shared" si="5"/>
        <v>2.555</v>
      </c>
      <c r="U64" s="33">
        <v>0.013</v>
      </c>
      <c r="V64" s="29">
        <v>404.23324331569813</v>
      </c>
    </row>
    <row r="65" spans="1:22" ht="12.75">
      <c r="A65" s="1">
        <v>36335</v>
      </c>
      <c r="B65" s="25">
        <v>175</v>
      </c>
      <c r="C65" s="4">
        <v>0.5483796</v>
      </c>
      <c r="D65" s="24">
        <v>0.5483796</v>
      </c>
      <c r="E65" s="3">
        <v>553</v>
      </c>
      <c r="G65" s="27">
        <v>1012.8</v>
      </c>
      <c r="H65" s="30">
        <f t="shared" si="2"/>
        <v>968.8</v>
      </c>
      <c r="I65" s="28">
        <f t="shared" si="3"/>
        <v>372.5158669745805</v>
      </c>
      <c r="J65" s="28">
        <f t="shared" si="4"/>
        <v>430.20846697458046</v>
      </c>
      <c r="K65" s="28">
        <f t="shared" si="0"/>
        <v>407.3751669745805</v>
      </c>
      <c r="L65" s="29">
        <f t="shared" si="1"/>
        <v>418.79181697458046</v>
      </c>
      <c r="M65" s="30">
        <v>20.1</v>
      </c>
      <c r="N65" s="30">
        <v>60</v>
      </c>
      <c r="O65" s="31">
        <v>0.655</v>
      </c>
      <c r="P65" s="30">
        <f t="shared" si="6"/>
        <v>56.5</v>
      </c>
      <c r="Q65" s="31">
        <v>1.114</v>
      </c>
      <c r="R65" s="32">
        <f t="shared" si="5"/>
        <v>2.785</v>
      </c>
      <c r="U65" s="33">
        <v>0.017</v>
      </c>
      <c r="V65" s="29">
        <v>418.79181697458046</v>
      </c>
    </row>
    <row r="66" spans="1:22" ht="12.75">
      <c r="A66" s="1">
        <v>36335</v>
      </c>
      <c r="B66" s="25">
        <v>175</v>
      </c>
      <c r="C66" s="4">
        <v>0.548495352</v>
      </c>
      <c r="D66" s="24">
        <v>0.548495352</v>
      </c>
      <c r="E66" s="3">
        <v>563</v>
      </c>
      <c r="G66" s="27">
        <v>1011.3</v>
      </c>
      <c r="H66" s="30">
        <f t="shared" si="2"/>
        <v>967.3</v>
      </c>
      <c r="I66" s="28">
        <f t="shared" si="3"/>
        <v>385.38289817151525</v>
      </c>
      <c r="J66" s="28">
        <f t="shared" si="4"/>
        <v>443.0754981715153</v>
      </c>
      <c r="K66" s="28">
        <f t="shared" si="0"/>
        <v>420.24219817151527</v>
      </c>
      <c r="L66" s="29">
        <f t="shared" si="1"/>
        <v>431.6588481715153</v>
      </c>
      <c r="M66" s="30">
        <v>20.1</v>
      </c>
      <c r="N66" s="30">
        <v>58.8</v>
      </c>
      <c r="O66" s="31">
        <v>0.667</v>
      </c>
      <c r="P66" s="30">
        <f t="shared" si="6"/>
        <v>57.7</v>
      </c>
      <c r="Q66" s="31">
        <v>1.029</v>
      </c>
      <c r="R66" s="32">
        <f t="shared" si="5"/>
        <v>2.5725</v>
      </c>
      <c r="U66" s="33">
        <v>0.011</v>
      </c>
      <c r="V66" s="29">
        <v>431.6588481715153</v>
      </c>
    </row>
    <row r="67" spans="1:22" ht="12.75">
      <c r="A67" s="1">
        <v>36335</v>
      </c>
      <c r="B67" s="25">
        <v>175</v>
      </c>
      <c r="C67" s="4">
        <v>0.548611104</v>
      </c>
      <c r="D67" s="24">
        <v>0.548611104</v>
      </c>
      <c r="E67" s="3">
        <v>573</v>
      </c>
      <c r="G67" s="27">
        <v>1010.3</v>
      </c>
      <c r="H67" s="30">
        <f t="shared" si="2"/>
        <v>966.3</v>
      </c>
      <c r="I67" s="28">
        <f t="shared" si="3"/>
        <v>393.97200875523447</v>
      </c>
      <c r="J67" s="28">
        <f t="shared" si="4"/>
        <v>451.66460875523444</v>
      </c>
      <c r="K67" s="28">
        <f t="shared" si="0"/>
        <v>428.8313087552345</v>
      </c>
      <c r="L67" s="29">
        <f t="shared" si="1"/>
        <v>440.24795875523444</v>
      </c>
      <c r="M67" s="30">
        <v>20.3</v>
      </c>
      <c r="N67" s="30">
        <v>55</v>
      </c>
      <c r="O67" s="31">
        <v>0.651</v>
      </c>
      <c r="P67" s="30">
        <f t="shared" si="6"/>
        <v>56.10000000000001</v>
      </c>
      <c r="Q67" s="31">
        <v>0.992</v>
      </c>
      <c r="R67" s="32">
        <f t="shared" si="5"/>
        <v>2.48</v>
      </c>
      <c r="U67" s="33">
        <v>0.011</v>
      </c>
      <c r="V67" s="29">
        <v>440.24795875523444</v>
      </c>
    </row>
    <row r="68" spans="1:22" ht="12.75">
      <c r="A68" s="1">
        <v>36335</v>
      </c>
      <c r="B68" s="25">
        <v>175</v>
      </c>
      <c r="C68" s="4">
        <v>0.548726857</v>
      </c>
      <c r="D68" s="24">
        <v>0.548726857</v>
      </c>
      <c r="E68" s="3">
        <v>583</v>
      </c>
      <c r="G68" s="27">
        <v>1009.4</v>
      </c>
      <c r="H68" s="30">
        <f t="shared" si="2"/>
        <v>965.4</v>
      </c>
      <c r="I68" s="28">
        <f t="shared" si="3"/>
        <v>401.70981149434346</v>
      </c>
      <c r="J68" s="28">
        <f t="shared" si="4"/>
        <v>459.4024114943435</v>
      </c>
      <c r="K68" s="28">
        <f t="shared" si="0"/>
        <v>436.5691114943435</v>
      </c>
      <c r="L68" s="29">
        <f t="shared" si="1"/>
        <v>447.9857614943435</v>
      </c>
      <c r="M68" s="30">
        <v>20.2</v>
      </c>
      <c r="N68" s="30">
        <v>55</v>
      </c>
      <c r="O68" s="31">
        <v>0.651</v>
      </c>
      <c r="P68" s="30">
        <f t="shared" si="6"/>
        <v>56.10000000000001</v>
      </c>
      <c r="Q68" s="31">
        <v>0.947</v>
      </c>
      <c r="R68" s="32">
        <f t="shared" si="5"/>
        <v>2.3674999999999997</v>
      </c>
      <c r="U68" s="33">
        <v>0.009</v>
      </c>
      <c r="V68" s="29">
        <v>447.9857614943435</v>
      </c>
    </row>
    <row r="69" spans="1:22" ht="12.75">
      <c r="A69" s="1">
        <v>36335</v>
      </c>
      <c r="B69" s="25">
        <v>175</v>
      </c>
      <c r="C69" s="4">
        <v>0.548842609</v>
      </c>
      <c r="D69" s="24">
        <v>0.548842609</v>
      </c>
      <c r="E69" s="3">
        <v>593</v>
      </c>
      <c r="G69" s="27">
        <v>1010.3</v>
      </c>
      <c r="H69" s="30">
        <f t="shared" si="2"/>
        <v>966.3</v>
      </c>
      <c r="I69" s="28">
        <f t="shared" si="3"/>
        <v>393.97200875523447</v>
      </c>
      <c r="J69" s="28">
        <f t="shared" si="4"/>
        <v>451.66460875523444</v>
      </c>
      <c r="K69" s="28">
        <f t="shared" si="0"/>
        <v>428.8313087552345</v>
      </c>
      <c r="L69" s="29">
        <f t="shared" si="1"/>
        <v>440.24795875523444</v>
      </c>
      <c r="M69" s="30">
        <v>20.2</v>
      </c>
      <c r="N69" s="30">
        <v>55.6</v>
      </c>
      <c r="O69" s="31">
        <v>0.64</v>
      </c>
      <c r="P69" s="30">
        <f t="shared" si="6"/>
        <v>55</v>
      </c>
      <c r="Q69" s="31">
        <v>1.046</v>
      </c>
      <c r="R69" s="32">
        <f t="shared" si="5"/>
        <v>2.615</v>
      </c>
      <c r="U69" s="33">
        <v>0.007</v>
      </c>
      <c r="V69" s="29">
        <v>440.24795875523444</v>
      </c>
    </row>
    <row r="70" spans="1:22" ht="12.75">
      <c r="A70" s="1">
        <v>36335</v>
      </c>
      <c r="B70" s="25">
        <v>175</v>
      </c>
      <c r="C70" s="4">
        <v>0.548958361</v>
      </c>
      <c r="D70" s="24">
        <v>0.548958361</v>
      </c>
      <c r="E70" s="3">
        <v>603</v>
      </c>
      <c r="G70" s="27">
        <v>1010.2</v>
      </c>
      <c r="H70" s="30">
        <f t="shared" si="2"/>
        <v>966.2</v>
      </c>
      <c r="I70" s="28">
        <f t="shared" si="3"/>
        <v>394.83140863926025</v>
      </c>
      <c r="J70" s="28">
        <f t="shared" si="4"/>
        <v>452.5240086392603</v>
      </c>
      <c r="K70" s="28">
        <f t="shared" si="0"/>
        <v>429.69070863926027</v>
      </c>
      <c r="L70" s="29">
        <f t="shared" si="1"/>
        <v>441.10735863926027</v>
      </c>
      <c r="M70" s="30">
        <v>20.2</v>
      </c>
      <c r="N70" s="30">
        <v>57.2</v>
      </c>
      <c r="O70" s="31">
        <v>0.636</v>
      </c>
      <c r="P70" s="30">
        <f t="shared" si="6"/>
        <v>54.6</v>
      </c>
      <c r="Q70" s="31">
        <v>1.013</v>
      </c>
      <c r="R70" s="32">
        <f t="shared" si="5"/>
        <v>2.5324999999999998</v>
      </c>
      <c r="U70" s="33">
        <v>0.014</v>
      </c>
      <c r="V70" s="29">
        <v>441.10735863926027</v>
      </c>
    </row>
    <row r="71" spans="1:22" ht="12.75">
      <c r="A71" s="1">
        <v>36335</v>
      </c>
      <c r="B71" s="25">
        <v>175</v>
      </c>
      <c r="C71" s="4">
        <v>0.549074054</v>
      </c>
      <c r="D71" s="24">
        <v>0.549074054</v>
      </c>
      <c r="E71" s="3">
        <v>613</v>
      </c>
      <c r="G71" s="27">
        <v>1010.2</v>
      </c>
      <c r="H71" s="30">
        <f t="shared" si="2"/>
        <v>966.2</v>
      </c>
      <c r="I71" s="28">
        <f t="shared" si="3"/>
        <v>394.83140863926025</v>
      </c>
      <c r="J71" s="28">
        <f t="shared" si="4"/>
        <v>452.5240086392603</v>
      </c>
      <c r="K71" s="28">
        <f t="shared" si="0"/>
        <v>429.69070863926027</v>
      </c>
      <c r="L71" s="29">
        <f t="shared" si="1"/>
        <v>441.10735863926027</v>
      </c>
      <c r="M71" s="30">
        <v>20.2</v>
      </c>
      <c r="N71" s="30">
        <v>57.5</v>
      </c>
      <c r="O71" s="31">
        <v>0.644</v>
      </c>
      <c r="P71" s="30">
        <f t="shared" si="6"/>
        <v>55.400000000000006</v>
      </c>
      <c r="Q71" s="31">
        <v>1.104</v>
      </c>
      <c r="R71" s="32">
        <f t="shared" si="5"/>
        <v>2.7600000000000002</v>
      </c>
      <c r="U71" s="33">
        <v>0.006</v>
      </c>
      <c r="V71" s="29">
        <v>441.10735863926027</v>
      </c>
    </row>
    <row r="72" spans="1:22" ht="12.75">
      <c r="A72" s="1">
        <v>36335</v>
      </c>
      <c r="B72" s="25">
        <v>175</v>
      </c>
      <c r="C72" s="4">
        <v>0.549189806</v>
      </c>
      <c r="D72" s="24">
        <v>0.549189806</v>
      </c>
      <c r="E72" s="3">
        <v>623</v>
      </c>
      <c r="G72" s="27">
        <v>1009.5</v>
      </c>
      <c r="H72" s="30">
        <f t="shared" si="2"/>
        <v>965.5</v>
      </c>
      <c r="I72" s="28">
        <f t="shared" si="3"/>
        <v>400.8496994865309</v>
      </c>
      <c r="J72" s="28">
        <f t="shared" si="4"/>
        <v>458.54229948653085</v>
      </c>
      <c r="K72" s="28">
        <f t="shared" si="0"/>
        <v>435.7089994865309</v>
      </c>
      <c r="L72" s="29">
        <f t="shared" si="1"/>
        <v>447.12564948653085</v>
      </c>
      <c r="M72" s="30">
        <v>20.2</v>
      </c>
      <c r="N72" s="30">
        <v>57.3</v>
      </c>
      <c r="O72" s="31">
        <v>0.649</v>
      </c>
      <c r="P72" s="30">
        <f t="shared" si="6"/>
        <v>55.900000000000006</v>
      </c>
      <c r="Q72" s="31">
        <v>0.971</v>
      </c>
      <c r="R72" s="32">
        <f t="shared" si="5"/>
        <v>2.4274999999999998</v>
      </c>
      <c r="U72" s="33">
        <v>0.009</v>
      </c>
      <c r="V72" s="29">
        <v>447.12564948653085</v>
      </c>
    </row>
    <row r="73" spans="1:22" ht="12.75">
      <c r="A73" s="1">
        <v>36335</v>
      </c>
      <c r="B73" s="25">
        <v>175</v>
      </c>
      <c r="C73" s="4">
        <v>0.549305558</v>
      </c>
      <c r="D73" s="24">
        <v>0.549305558</v>
      </c>
      <c r="E73" s="3">
        <v>633</v>
      </c>
      <c r="G73" s="27">
        <v>1009.1</v>
      </c>
      <c r="H73" s="30">
        <f t="shared" si="2"/>
        <v>965.1</v>
      </c>
      <c r="I73" s="28">
        <f t="shared" si="3"/>
        <v>404.2906821824069</v>
      </c>
      <c r="J73" s="28">
        <f t="shared" si="4"/>
        <v>461.9832821824069</v>
      </c>
      <c r="K73" s="28">
        <f aca="true" t="shared" si="7" ref="K73:K136">(I73+34.8593)</f>
        <v>439.1499821824069</v>
      </c>
      <c r="L73" s="29">
        <f aca="true" t="shared" si="8" ref="L73:L136">AVERAGE(J73:K73)</f>
        <v>450.5666321824069</v>
      </c>
      <c r="M73" s="30">
        <v>20.4</v>
      </c>
      <c r="N73" s="30">
        <v>54.7</v>
      </c>
      <c r="O73" s="31">
        <v>0.638</v>
      </c>
      <c r="P73" s="30">
        <f t="shared" si="6"/>
        <v>54.800000000000004</v>
      </c>
      <c r="Q73" s="31">
        <v>1.064</v>
      </c>
      <c r="R73" s="32">
        <f t="shared" si="5"/>
        <v>2.66</v>
      </c>
      <c r="U73" s="33">
        <v>0.006</v>
      </c>
      <c r="V73" s="29">
        <v>450.5666321824069</v>
      </c>
    </row>
    <row r="74" spans="1:22" ht="12.75">
      <c r="A74" s="1">
        <v>36335</v>
      </c>
      <c r="B74" s="25">
        <v>175</v>
      </c>
      <c r="C74" s="4">
        <v>0.54942131</v>
      </c>
      <c r="D74" s="24">
        <v>0.54942131</v>
      </c>
      <c r="E74" s="3">
        <v>643</v>
      </c>
      <c r="G74" s="27">
        <v>1009.3</v>
      </c>
      <c r="H74" s="30">
        <f aca="true" t="shared" si="9" ref="H74:H137">(G74-44)</f>
        <v>965.3</v>
      </c>
      <c r="I74" s="28">
        <f aca="true" t="shared" si="10" ref="I74:I137">(8303.951372*LN(1013.25/H74))</f>
        <v>402.5700126006182</v>
      </c>
      <c r="J74" s="28">
        <f aca="true" t="shared" si="11" ref="J74:J137">(I74+57.6926)</f>
        <v>460.26261260061824</v>
      </c>
      <c r="K74" s="28">
        <f t="shared" si="7"/>
        <v>437.42931260061823</v>
      </c>
      <c r="L74" s="29">
        <f t="shared" si="8"/>
        <v>448.84596260061824</v>
      </c>
      <c r="M74" s="30">
        <v>20.5</v>
      </c>
      <c r="N74" s="30">
        <v>53.6</v>
      </c>
      <c r="O74" s="31">
        <v>0.644</v>
      </c>
      <c r="P74" s="30">
        <f aca="true" t="shared" si="12" ref="P74:P137">((O74*100)-9)</f>
        <v>55.400000000000006</v>
      </c>
      <c r="Q74" s="31">
        <v>1.054</v>
      </c>
      <c r="R74" s="32">
        <f aca="true" t="shared" si="13" ref="R74:R137">(Q74*2.5)</f>
        <v>2.6350000000000002</v>
      </c>
      <c r="U74" s="33">
        <v>0.006</v>
      </c>
      <c r="V74" s="29">
        <v>448.84596260061824</v>
      </c>
    </row>
    <row r="75" spans="1:22" ht="12.75">
      <c r="A75" s="1">
        <v>36335</v>
      </c>
      <c r="B75" s="25">
        <v>175</v>
      </c>
      <c r="C75" s="4">
        <v>0.549537063</v>
      </c>
      <c r="D75" s="24">
        <v>0.549537063</v>
      </c>
      <c r="E75" s="3">
        <v>653</v>
      </c>
      <c r="G75" s="27">
        <v>1009.3</v>
      </c>
      <c r="H75" s="30">
        <f t="shared" si="9"/>
        <v>965.3</v>
      </c>
      <c r="I75" s="28">
        <f t="shared" si="10"/>
        <v>402.5700126006182</v>
      </c>
      <c r="J75" s="28">
        <f t="shared" si="11"/>
        <v>460.26261260061824</v>
      </c>
      <c r="K75" s="28">
        <f t="shared" si="7"/>
        <v>437.42931260061823</v>
      </c>
      <c r="L75" s="29">
        <f t="shared" si="8"/>
        <v>448.84596260061824</v>
      </c>
      <c r="M75" s="30">
        <v>20.5</v>
      </c>
      <c r="N75" s="30">
        <v>52.3</v>
      </c>
      <c r="O75" s="31">
        <v>0.639</v>
      </c>
      <c r="P75" s="30">
        <f t="shared" si="12"/>
        <v>54.9</v>
      </c>
      <c r="Q75" s="31">
        <v>1.011</v>
      </c>
      <c r="R75" s="32">
        <f t="shared" si="13"/>
        <v>2.5275</v>
      </c>
      <c r="U75" s="33">
        <v>0.006</v>
      </c>
      <c r="V75" s="29">
        <v>448.84596260061824</v>
      </c>
    </row>
    <row r="76" spans="1:22" ht="12.75">
      <c r="A76" s="1">
        <v>36335</v>
      </c>
      <c r="B76" s="25">
        <v>175</v>
      </c>
      <c r="C76" s="4">
        <v>0.549652755</v>
      </c>
      <c r="D76" s="24">
        <v>0.549652755</v>
      </c>
      <c r="E76" s="3">
        <v>663</v>
      </c>
      <c r="G76" s="27">
        <v>1009.2</v>
      </c>
      <c r="H76" s="30">
        <f t="shared" si="9"/>
        <v>965.2</v>
      </c>
      <c r="I76" s="28">
        <f t="shared" si="10"/>
        <v>403.4303028238173</v>
      </c>
      <c r="J76" s="28">
        <f t="shared" si="11"/>
        <v>461.1229028238173</v>
      </c>
      <c r="K76" s="28">
        <f t="shared" si="7"/>
        <v>438.28960282381735</v>
      </c>
      <c r="L76" s="29">
        <f t="shared" si="8"/>
        <v>449.7062528238173</v>
      </c>
      <c r="M76" s="30">
        <v>20.6</v>
      </c>
      <c r="N76" s="30">
        <v>50.3</v>
      </c>
      <c r="O76" s="31">
        <v>0.648</v>
      </c>
      <c r="P76" s="30">
        <f t="shared" si="12"/>
        <v>55.8</v>
      </c>
      <c r="Q76" s="31">
        <v>1.044</v>
      </c>
      <c r="R76" s="32">
        <f t="shared" si="13"/>
        <v>2.6100000000000003</v>
      </c>
      <c r="U76" s="33">
        <v>0.006</v>
      </c>
      <c r="V76" s="29">
        <v>449.7062528238173</v>
      </c>
    </row>
    <row r="77" spans="1:22" ht="12.75">
      <c r="A77" s="1">
        <v>36335</v>
      </c>
      <c r="B77" s="25">
        <v>175</v>
      </c>
      <c r="C77" s="4">
        <v>0.549768507</v>
      </c>
      <c r="D77" s="24">
        <v>0.549768507</v>
      </c>
      <c r="E77" s="3">
        <v>673</v>
      </c>
      <c r="G77" s="27">
        <v>1009</v>
      </c>
      <c r="H77" s="30">
        <f t="shared" si="9"/>
        <v>965</v>
      </c>
      <c r="I77" s="28">
        <f t="shared" si="10"/>
        <v>405.15115069486046</v>
      </c>
      <c r="J77" s="28">
        <f t="shared" si="11"/>
        <v>462.84375069486043</v>
      </c>
      <c r="K77" s="28">
        <f t="shared" si="7"/>
        <v>440.0104506948605</v>
      </c>
      <c r="L77" s="29">
        <f t="shared" si="8"/>
        <v>451.4271006948604</v>
      </c>
      <c r="M77" s="30">
        <v>20.5</v>
      </c>
      <c r="N77" s="30">
        <v>50.4</v>
      </c>
      <c r="O77" s="31">
        <v>0.65</v>
      </c>
      <c r="P77" s="30">
        <f t="shared" si="12"/>
        <v>56</v>
      </c>
      <c r="Q77" s="31">
        <v>1.031</v>
      </c>
      <c r="R77" s="32">
        <f t="shared" si="13"/>
        <v>2.5774999999999997</v>
      </c>
      <c r="U77" s="33">
        <v>0.007</v>
      </c>
      <c r="V77" s="29">
        <v>451.4271006948604</v>
      </c>
    </row>
    <row r="78" spans="1:22" ht="12.75">
      <c r="A78" s="1">
        <v>36335</v>
      </c>
      <c r="B78" s="25">
        <v>175</v>
      </c>
      <c r="C78" s="4">
        <v>0.54988426</v>
      </c>
      <c r="D78" s="24">
        <v>0.54988426</v>
      </c>
      <c r="E78" s="3">
        <v>683</v>
      </c>
      <c r="G78" s="27">
        <v>1009.6</v>
      </c>
      <c r="H78" s="30">
        <f t="shared" si="9"/>
        <v>965.6</v>
      </c>
      <c r="I78" s="28">
        <f t="shared" si="10"/>
        <v>399.9896765587255</v>
      </c>
      <c r="J78" s="28">
        <f t="shared" si="11"/>
        <v>457.68227655872545</v>
      </c>
      <c r="K78" s="28">
        <f t="shared" si="7"/>
        <v>434.8489765587255</v>
      </c>
      <c r="L78" s="29">
        <f t="shared" si="8"/>
        <v>446.26562655872544</v>
      </c>
      <c r="M78" s="30">
        <v>20.6</v>
      </c>
      <c r="N78" s="30">
        <v>51.4</v>
      </c>
      <c r="O78" s="31">
        <v>0.639</v>
      </c>
      <c r="P78" s="30">
        <f t="shared" si="12"/>
        <v>54.9</v>
      </c>
      <c r="Q78" s="31">
        <v>0.949</v>
      </c>
      <c r="R78" s="32">
        <f t="shared" si="13"/>
        <v>2.3725</v>
      </c>
      <c r="U78" s="33">
        <v>0.006</v>
      </c>
      <c r="V78" s="29">
        <v>446.26562655872544</v>
      </c>
    </row>
    <row r="79" spans="1:22" ht="12.75">
      <c r="A79" s="1">
        <v>36335</v>
      </c>
      <c r="B79" s="25">
        <v>175</v>
      </c>
      <c r="C79" s="4">
        <v>0.550000012</v>
      </c>
      <c r="D79" s="24">
        <v>0.550000012</v>
      </c>
      <c r="E79" s="3">
        <v>693</v>
      </c>
      <c r="G79" s="27">
        <v>1009.2</v>
      </c>
      <c r="H79" s="30">
        <f t="shared" si="9"/>
        <v>965.2</v>
      </c>
      <c r="I79" s="28">
        <f t="shared" si="10"/>
        <v>403.4303028238173</v>
      </c>
      <c r="J79" s="28">
        <f t="shared" si="11"/>
        <v>461.1229028238173</v>
      </c>
      <c r="K79" s="28">
        <f t="shared" si="7"/>
        <v>438.28960282381735</v>
      </c>
      <c r="L79" s="29">
        <f t="shared" si="8"/>
        <v>449.7062528238173</v>
      </c>
      <c r="M79" s="30">
        <v>20.6</v>
      </c>
      <c r="N79" s="30">
        <v>51.5</v>
      </c>
      <c r="O79" s="31">
        <v>0.629</v>
      </c>
      <c r="P79" s="30">
        <f t="shared" si="12"/>
        <v>53.9</v>
      </c>
      <c r="Q79" s="31">
        <v>1.001</v>
      </c>
      <c r="R79" s="32">
        <f t="shared" si="13"/>
        <v>2.5024999999999995</v>
      </c>
      <c r="U79" s="33">
        <v>0.006</v>
      </c>
      <c r="V79" s="29">
        <v>449.7062528238173</v>
      </c>
    </row>
    <row r="80" spans="1:22" ht="12.75">
      <c r="A80" s="1">
        <v>36335</v>
      </c>
      <c r="B80" s="25">
        <v>175</v>
      </c>
      <c r="C80" s="4">
        <v>0.550115764</v>
      </c>
      <c r="D80" s="24">
        <v>0.550115764</v>
      </c>
      <c r="E80" s="3">
        <v>703</v>
      </c>
      <c r="G80" s="27">
        <v>1009.3</v>
      </c>
      <c r="H80" s="30">
        <f t="shared" si="9"/>
        <v>965.3</v>
      </c>
      <c r="I80" s="28">
        <f t="shared" si="10"/>
        <v>402.5700126006182</v>
      </c>
      <c r="J80" s="28">
        <f t="shared" si="11"/>
        <v>460.26261260061824</v>
      </c>
      <c r="K80" s="28">
        <f t="shared" si="7"/>
        <v>437.42931260061823</v>
      </c>
      <c r="L80" s="29">
        <f t="shared" si="8"/>
        <v>448.84596260061824</v>
      </c>
      <c r="M80" s="30">
        <v>20.6</v>
      </c>
      <c r="N80" s="30">
        <v>50.7</v>
      </c>
      <c r="O80" s="31">
        <v>0.634</v>
      </c>
      <c r="P80" s="30">
        <f t="shared" si="12"/>
        <v>54.4</v>
      </c>
      <c r="Q80" s="31">
        <v>1.045</v>
      </c>
      <c r="R80" s="32">
        <f t="shared" si="13"/>
        <v>2.6125</v>
      </c>
      <c r="U80" s="33">
        <v>0.006</v>
      </c>
      <c r="V80" s="29">
        <v>448.84596260061824</v>
      </c>
    </row>
    <row r="81" spans="1:22" ht="12.75">
      <c r="A81" s="1">
        <v>36335</v>
      </c>
      <c r="B81" s="25">
        <v>175</v>
      </c>
      <c r="C81" s="4">
        <v>0.550231457</v>
      </c>
      <c r="D81" s="24">
        <v>0.550231457</v>
      </c>
      <c r="E81" s="3">
        <v>713</v>
      </c>
      <c r="G81" s="27">
        <v>1010.1</v>
      </c>
      <c r="H81" s="30">
        <f t="shared" si="9"/>
        <v>966.1</v>
      </c>
      <c r="I81" s="28">
        <f t="shared" si="10"/>
        <v>395.6908974742661</v>
      </c>
      <c r="J81" s="28">
        <f t="shared" si="11"/>
        <v>453.38349747426605</v>
      </c>
      <c r="K81" s="28">
        <f t="shared" si="7"/>
        <v>430.5501974742661</v>
      </c>
      <c r="L81" s="29">
        <f t="shared" si="8"/>
        <v>441.96684747426605</v>
      </c>
      <c r="M81" s="30">
        <v>20.5</v>
      </c>
      <c r="N81" s="30">
        <v>52.3</v>
      </c>
      <c r="O81" s="31">
        <v>0.624</v>
      </c>
      <c r="P81" s="30">
        <f t="shared" si="12"/>
        <v>53.4</v>
      </c>
      <c r="Q81" s="31">
        <v>1.045</v>
      </c>
      <c r="R81" s="32">
        <f t="shared" si="13"/>
        <v>2.6125</v>
      </c>
      <c r="U81" s="33">
        <v>0.006</v>
      </c>
      <c r="V81" s="29">
        <v>441.96684747426605</v>
      </c>
    </row>
    <row r="82" spans="1:22" ht="12.75">
      <c r="A82" s="1">
        <v>36335</v>
      </c>
      <c r="B82" s="25">
        <v>175</v>
      </c>
      <c r="C82" s="4">
        <v>0.550347209</v>
      </c>
      <c r="D82" s="24">
        <v>0.550347209</v>
      </c>
      <c r="E82" s="3">
        <v>723</v>
      </c>
      <c r="G82" s="27">
        <v>1009.6</v>
      </c>
      <c r="H82" s="30">
        <f t="shared" si="9"/>
        <v>965.6</v>
      </c>
      <c r="I82" s="28">
        <f t="shared" si="10"/>
        <v>399.9896765587255</v>
      </c>
      <c r="J82" s="28">
        <f t="shared" si="11"/>
        <v>457.68227655872545</v>
      </c>
      <c r="K82" s="28">
        <f t="shared" si="7"/>
        <v>434.8489765587255</v>
      </c>
      <c r="L82" s="29">
        <f t="shared" si="8"/>
        <v>446.26562655872544</v>
      </c>
      <c r="M82" s="30">
        <v>20.8</v>
      </c>
      <c r="N82" s="30">
        <v>51.1</v>
      </c>
      <c r="O82" s="31">
        <v>0.615</v>
      </c>
      <c r="P82" s="30">
        <f t="shared" si="12"/>
        <v>52.5</v>
      </c>
      <c r="Q82" s="31">
        <v>0.971</v>
      </c>
      <c r="R82" s="32">
        <f t="shared" si="13"/>
        <v>2.4274999999999998</v>
      </c>
      <c r="U82" s="33">
        <v>0.007</v>
      </c>
      <c r="V82" s="29">
        <v>446.26562655872544</v>
      </c>
    </row>
    <row r="83" spans="1:22" ht="12.75">
      <c r="A83" s="1">
        <v>36335</v>
      </c>
      <c r="B83" s="25">
        <v>175</v>
      </c>
      <c r="C83" s="4">
        <v>0.550462961</v>
      </c>
      <c r="D83" s="24">
        <v>0.550462961</v>
      </c>
      <c r="E83" s="3">
        <v>733</v>
      </c>
      <c r="G83" s="27">
        <v>1010</v>
      </c>
      <c r="H83" s="30">
        <f t="shared" si="9"/>
        <v>966</v>
      </c>
      <c r="I83" s="28">
        <f t="shared" si="10"/>
        <v>396.5504752786688</v>
      </c>
      <c r="J83" s="28">
        <f t="shared" si="11"/>
        <v>454.2430752786688</v>
      </c>
      <c r="K83" s="28">
        <f t="shared" si="7"/>
        <v>431.4097752786688</v>
      </c>
      <c r="L83" s="29">
        <f t="shared" si="8"/>
        <v>442.8264252786688</v>
      </c>
      <c r="M83" s="30">
        <v>20.8</v>
      </c>
      <c r="N83" s="30">
        <v>49</v>
      </c>
      <c r="O83" s="31">
        <v>0.624</v>
      </c>
      <c r="P83" s="30">
        <f t="shared" si="12"/>
        <v>53.4</v>
      </c>
      <c r="Q83" s="31">
        <v>0.901</v>
      </c>
      <c r="R83" s="32">
        <f t="shared" si="13"/>
        <v>2.2525</v>
      </c>
      <c r="U83" s="33">
        <v>12.558</v>
      </c>
      <c r="V83" s="29">
        <v>442.8264252786688</v>
      </c>
    </row>
    <row r="84" spans="1:22" ht="12.75">
      <c r="A84" s="1">
        <v>36335</v>
      </c>
      <c r="B84" s="25">
        <v>175</v>
      </c>
      <c r="C84" s="4">
        <v>0.550578713</v>
      </c>
      <c r="D84" s="24">
        <v>0.550578713</v>
      </c>
      <c r="E84" s="3">
        <v>743</v>
      </c>
      <c r="G84" s="27">
        <v>1010.6</v>
      </c>
      <c r="H84" s="30">
        <f t="shared" si="9"/>
        <v>966.6</v>
      </c>
      <c r="I84" s="28">
        <f t="shared" si="10"/>
        <v>391.3943426249588</v>
      </c>
      <c r="J84" s="28">
        <f t="shared" si="11"/>
        <v>449.08694262495885</v>
      </c>
      <c r="K84" s="28">
        <f t="shared" si="7"/>
        <v>426.25364262495884</v>
      </c>
      <c r="L84" s="29">
        <f t="shared" si="8"/>
        <v>437.67029262495885</v>
      </c>
      <c r="M84" s="30">
        <v>20.6</v>
      </c>
      <c r="N84" s="30">
        <v>50.8</v>
      </c>
      <c r="O84" s="31">
        <v>0.629</v>
      </c>
      <c r="P84" s="30">
        <f t="shared" si="12"/>
        <v>53.9</v>
      </c>
      <c r="Q84" s="31">
        <v>1.153</v>
      </c>
      <c r="R84" s="32">
        <f t="shared" si="13"/>
        <v>2.8825000000000003</v>
      </c>
      <c r="U84" s="33">
        <v>12.886</v>
      </c>
      <c r="V84" s="29">
        <v>437.67029262495885</v>
      </c>
    </row>
    <row r="85" spans="1:22" ht="12.75">
      <c r="A85" s="1">
        <v>36335</v>
      </c>
      <c r="B85" s="25">
        <v>175</v>
      </c>
      <c r="C85" s="4">
        <v>0.550694466</v>
      </c>
      <c r="D85" s="24">
        <v>0.550694466</v>
      </c>
      <c r="E85" s="3">
        <v>753</v>
      </c>
      <c r="G85" s="27">
        <v>1010.9</v>
      </c>
      <c r="H85" s="30">
        <f t="shared" si="9"/>
        <v>966.9</v>
      </c>
      <c r="I85" s="28">
        <f t="shared" si="10"/>
        <v>388.8174763910919</v>
      </c>
      <c r="J85" s="28">
        <f t="shared" si="11"/>
        <v>446.51007639109184</v>
      </c>
      <c r="K85" s="28">
        <f t="shared" si="7"/>
        <v>423.6767763910919</v>
      </c>
      <c r="L85" s="29">
        <f t="shared" si="8"/>
        <v>435.09342639109184</v>
      </c>
      <c r="M85" s="30">
        <v>20.5</v>
      </c>
      <c r="N85" s="30">
        <v>53</v>
      </c>
      <c r="O85" s="31">
        <v>0.618</v>
      </c>
      <c r="P85" s="30">
        <f t="shared" si="12"/>
        <v>52.8</v>
      </c>
      <c r="Q85" s="31">
        <v>0.949</v>
      </c>
      <c r="R85" s="32">
        <f t="shared" si="13"/>
        <v>2.3725</v>
      </c>
      <c r="U85" s="33">
        <v>13.05</v>
      </c>
      <c r="V85" s="29">
        <v>435.09342639109184</v>
      </c>
    </row>
    <row r="86" spans="1:22" ht="12.75">
      <c r="A86" s="1">
        <v>36335</v>
      </c>
      <c r="B86" s="25">
        <v>175</v>
      </c>
      <c r="C86" s="4">
        <v>0.550810158</v>
      </c>
      <c r="D86" s="24">
        <v>0.550810158</v>
      </c>
      <c r="E86" s="3">
        <v>763</v>
      </c>
      <c r="G86" s="27">
        <v>1011.2</v>
      </c>
      <c r="H86" s="30">
        <f t="shared" si="9"/>
        <v>967.2</v>
      </c>
      <c r="I86" s="28">
        <f t="shared" si="10"/>
        <v>386.24140955734003</v>
      </c>
      <c r="J86" s="28">
        <f t="shared" si="11"/>
        <v>443.93400955734</v>
      </c>
      <c r="K86" s="28">
        <f t="shared" si="7"/>
        <v>421.10070955734005</v>
      </c>
      <c r="L86" s="29">
        <f t="shared" si="8"/>
        <v>432.51735955734</v>
      </c>
      <c r="M86" s="30">
        <v>20.4</v>
      </c>
      <c r="N86" s="30">
        <v>55.9</v>
      </c>
      <c r="O86" s="31">
        <v>0.629</v>
      </c>
      <c r="P86" s="30">
        <f t="shared" si="12"/>
        <v>53.9</v>
      </c>
      <c r="Q86" s="31">
        <v>1.104</v>
      </c>
      <c r="R86" s="32">
        <f t="shared" si="13"/>
        <v>2.7600000000000002</v>
      </c>
      <c r="U86" s="33">
        <v>13.068</v>
      </c>
      <c r="V86" s="29">
        <v>432.51735955734</v>
      </c>
    </row>
    <row r="87" spans="1:22" ht="12.75">
      <c r="A87" s="1">
        <v>36335</v>
      </c>
      <c r="B87" s="25">
        <v>175</v>
      </c>
      <c r="C87" s="4">
        <v>0.55092591</v>
      </c>
      <c r="D87" s="24">
        <v>0.55092591</v>
      </c>
      <c r="E87" s="3">
        <v>773</v>
      </c>
      <c r="G87" s="27">
        <v>1010.7</v>
      </c>
      <c r="H87" s="30">
        <f t="shared" si="9"/>
        <v>966.7</v>
      </c>
      <c r="I87" s="28">
        <f t="shared" si="10"/>
        <v>390.5352983608086</v>
      </c>
      <c r="J87" s="28">
        <f t="shared" si="11"/>
        <v>448.2278983608086</v>
      </c>
      <c r="K87" s="28">
        <f t="shared" si="7"/>
        <v>425.39459836080863</v>
      </c>
      <c r="L87" s="29">
        <f t="shared" si="8"/>
        <v>436.8112483608086</v>
      </c>
      <c r="M87" s="30">
        <v>20.3</v>
      </c>
      <c r="N87" s="30">
        <v>56.2</v>
      </c>
      <c r="O87" s="31">
        <v>0.634</v>
      </c>
      <c r="P87" s="30">
        <f t="shared" si="12"/>
        <v>54.4</v>
      </c>
      <c r="Q87" s="31">
        <v>1.113</v>
      </c>
      <c r="R87" s="32">
        <f t="shared" si="13"/>
        <v>2.7824999999999998</v>
      </c>
      <c r="U87" s="33">
        <v>12.991</v>
      </c>
      <c r="V87" s="29">
        <v>436.8112483608086</v>
      </c>
    </row>
    <row r="88" spans="1:22" ht="12.75">
      <c r="A88" s="1">
        <v>36335</v>
      </c>
      <c r="B88" s="25">
        <v>175</v>
      </c>
      <c r="C88" s="4">
        <v>0.551041663</v>
      </c>
      <c r="D88" s="24">
        <v>0.551041663</v>
      </c>
      <c r="E88" s="3">
        <v>783</v>
      </c>
      <c r="G88" s="27">
        <v>1010.7</v>
      </c>
      <c r="H88" s="30">
        <f t="shared" si="9"/>
        <v>966.7</v>
      </c>
      <c r="I88" s="28">
        <f t="shared" si="10"/>
        <v>390.5352983608086</v>
      </c>
      <c r="J88" s="28">
        <f t="shared" si="11"/>
        <v>448.2278983608086</v>
      </c>
      <c r="K88" s="28">
        <f t="shared" si="7"/>
        <v>425.39459836080863</v>
      </c>
      <c r="L88" s="29">
        <f t="shared" si="8"/>
        <v>436.8112483608086</v>
      </c>
      <c r="M88" s="30">
        <v>20.4</v>
      </c>
      <c r="N88" s="30">
        <v>54.5</v>
      </c>
      <c r="O88" s="31">
        <v>0.629</v>
      </c>
      <c r="P88" s="30">
        <f t="shared" si="12"/>
        <v>53.9</v>
      </c>
      <c r="Q88" s="31">
        <v>1.103</v>
      </c>
      <c r="R88" s="32">
        <f t="shared" si="13"/>
        <v>2.7575</v>
      </c>
      <c r="U88" s="33">
        <v>12.891</v>
      </c>
      <c r="V88" s="29">
        <v>436.8112483608086</v>
      </c>
    </row>
    <row r="89" spans="1:22" ht="12.75">
      <c r="A89" s="1">
        <v>36335</v>
      </c>
      <c r="B89" s="25">
        <v>175</v>
      </c>
      <c r="C89" s="4">
        <v>0.551157415</v>
      </c>
      <c r="D89" s="24">
        <v>0.551157415</v>
      </c>
      <c r="E89" s="3">
        <v>793</v>
      </c>
      <c r="G89" s="27">
        <v>1010.5</v>
      </c>
      <c r="H89" s="30">
        <f t="shared" si="9"/>
        <v>966.5</v>
      </c>
      <c r="I89" s="28">
        <f t="shared" si="10"/>
        <v>392.2534757664838</v>
      </c>
      <c r="J89" s="28">
        <f t="shared" si="11"/>
        <v>449.9460757664838</v>
      </c>
      <c r="K89" s="28">
        <f t="shared" si="7"/>
        <v>427.1127757664838</v>
      </c>
      <c r="L89" s="29">
        <f t="shared" si="8"/>
        <v>438.52942576648377</v>
      </c>
      <c r="M89" s="30">
        <v>20.2</v>
      </c>
      <c r="N89" s="30">
        <v>57.2</v>
      </c>
      <c r="O89" s="31">
        <v>0.639</v>
      </c>
      <c r="P89" s="30">
        <f t="shared" si="12"/>
        <v>54.9</v>
      </c>
      <c r="Q89" s="31">
        <v>1.134</v>
      </c>
      <c r="R89" s="32">
        <f t="shared" si="13"/>
        <v>2.835</v>
      </c>
      <c r="S89" s="25">
        <v>43.639</v>
      </c>
      <c r="T89" s="25">
        <f>AVERAGE(S84:S89)</f>
        <v>43.639</v>
      </c>
      <c r="U89" s="33">
        <v>12.421</v>
      </c>
      <c r="V89" s="29">
        <v>438.52942576648377</v>
      </c>
    </row>
    <row r="90" spans="1:22" ht="12.75">
      <c r="A90" s="1">
        <v>36335</v>
      </c>
      <c r="B90" s="25">
        <v>175</v>
      </c>
      <c r="C90" s="4">
        <v>0.551273167</v>
      </c>
      <c r="D90" s="24">
        <v>0.551273167</v>
      </c>
      <c r="E90" s="3">
        <v>803</v>
      </c>
      <c r="G90" s="27">
        <v>1010.5</v>
      </c>
      <c r="H90" s="30">
        <f t="shared" si="9"/>
        <v>966.5</v>
      </c>
      <c r="I90" s="28">
        <f t="shared" si="10"/>
        <v>392.2534757664838</v>
      </c>
      <c r="J90" s="28">
        <f t="shared" si="11"/>
        <v>449.9460757664838</v>
      </c>
      <c r="K90" s="28">
        <f t="shared" si="7"/>
        <v>427.1127757664838</v>
      </c>
      <c r="L90" s="29">
        <f t="shared" si="8"/>
        <v>438.52942576648377</v>
      </c>
      <c r="M90" s="30">
        <v>20.2</v>
      </c>
      <c r="N90" s="30">
        <v>57.4</v>
      </c>
      <c r="O90" s="31">
        <v>0.486</v>
      </c>
      <c r="P90" s="30">
        <f t="shared" si="12"/>
        <v>39.6</v>
      </c>
      <c r="Q90" s="31">
        <v>1.174</v>
      </c>
      <c r="R90" s="32">
        <f t="shared" si="13"/>
        <v>2.9349999999999996</v>
      </c>
      <c r="S90" s="25">
        <v>64.361</v>
      </c>
      <c r="T90" s="25">
        <f aca="true" t="shared" si="14" ref="T90:T106">AVERAGE(S85:S90)</f>
        <v>54</v>
      </c>
      <c r="U90" s="33">
        <v>12.018</v>
      </c>
      <c r="V90" s="29">
        <v>438.52942576648377</v>
      </c>
    </row>
    <row r="91" spans="1:22" ht="12.75">
      <c r="A91" s="1">
        <v>36335</v>
      </c>
      <c r="B91" s="25">
        <v>175</v>
      </c>
      <c r="C91" s="4">
        <v>0.55138886</v>
      </c>
      <c r="D91" s="24">
        <v>0.55138886</v>
      </c>
      <c r="E91" s="3">
        <v>813</v>
      </c>
      <c r="G91" s="27">
        <v>1010.3</v>
      </c>
      <c r="H91" s="30">
        <f t="shared" si="9"/>
        <v>966.3</v>
      </c>
      <c r="I91" s="28">
        <f t="shared" si="10"/>
        <v>393.97200875523447</v>
      </c>
      <c r="J91" s="28">
        <f t="shared" si="11"/>
        <v>451.66460875523444</v>
      </c>
      <c r="K91" s="28">
        <f t="shared" si="7"/>
        <v>428.8313087552345</v>
      </c>
      <c r="L91" s="29">
        <f t="shared" si="8"/>
        <v>440.24795875523444</v>
      </c>
      <c r="M91" s="30">
        <v>20.3</v>
      </c>
      <c r="N91" s="30">
        <v>56.3</v>
      </c>
      <c r="O91" s="31">
        <v>0.371</v>
      </c>
      <c r="P91" s="30">
        <f t="shared" si="12"/>
        <v>28.1</v>
      </c>
      <c r="Q91" s="31">
        <v>1.232</v>
      </c>
      <c r="R91" s="32">
        <f t="shared" si="13"/>
        <v>3.08</v>
      </c>
      <c r="S91" s="25">
        <v>106.056</v>
      </c>
      <c r="T91" s="25">
        <f t="shared" si="14"/>
        <v>71.35199999999999</v>
      </c>
      <c r="U91" s="33">
        <v>11.902</v>
      </c>
      <c r="V91" s="29">
        <v>440.24795875523444</v>
      </c>
    </row>
    <row r="92" spans="1:22" ht="12.75">
      <c r="A92" s="1">
        <v>36335</v>
      </c>
      <c r="B92" s="25">
        <v>175</v>
      </c>
      <c r="C92" s="4">
        <v>0.551504612</v>
      </c>
      <c r="D92" s="24">
        <v>0.551504612</v>
      </c>
      <c r="E92" s="3">
        <v>823</v>
      </c>
      <c r="G92" s="27">
        <v>1010</v>
      </c>
      <c r="H92" s="30">
        <f t="shared" si="9"/>
        <v>966</v>
      </c>
      <c r="I92" s="28">
        <f t="shared" si="10"/>
        <v>396.5504752786688</v>
      </c>
      <c r="J92" s="28">
        <f t="shared" si="11"/>
        <v>454.2430752786688</v>
      </c>
      <c r="K92" s="28">
        <f t="shared" si="7"/>
        <v>431.4097752786688</v>
      </c>
      <c r="L92" s="29">
        <f t="shared" si="8"/>
        <v>442.8264252786688</v>
      </c>
      <c r="M92" s="30">
        <v>20.2</v>
      </c>
      <c r="N92" s="30">
        <v>55.6</v>
      </c>
      <c r="O92" s="31">
        <v>0.489</v>
      </c>
      <c r="P92" s="30">
        <f t="shared" si="12"/>
        <v>39.9</v>
      </c>
      <c r="Q92" s="31">
        <v>1.263</v>
      </c>
      <c r="R92" s="32">
        <f t="shared" si="13"/>
        <v>3.1574999999999998</v>
      </c>
      <c r="S92" s="25">
        <v>126.778</v>
      </c>
      <c r="T92" s="25">
        <f t="shared" si="14"/>
        <v>85.2085</v>
      </c>
      <c r="U92" s="33">
        <v>12.057</v>
      </c>
      <c r="V92" s="29">
        <v>442.8264252786688</v>
      </c>
    </row>
    <row r="93" spans="1:22" ht="12.75">
      <c r="A93" s="1">
        <v>36335</v>
      </c>
      <c r="B93" s="25">
        <v>175</v>
      </c>
      <c r="C93" s="4">
        <v>0.551620364</v>
      </c>
      <c r="D93" s="24">
        <v>0.551620364</v>
      </c>
      <c r="E93" s="3">
        <v>833</v>
      </c>
      <c r="G93" s="27">
        <v>1010.3</v>
      </c>
      <c r="H93" s="30">
        <f t="shared" si="9"/>
        <v>966.3</v>
      </c>
      <c r="I93" s="28">
        <f t="shared" si="10"/>
        <v>393.97200875523447</v>
      </c>
      <c r="J93" s="28">
        <f t="shared" si="11"/>
        <v>451.66460875523444</v>
      </c>
      <c r="K93" s="28">
        <f t="shared" si="7"/>
        <v>428.8313087552345</v>
      </c>
      <c r="L93" s="29">
        <f t="shared" si="8"/>
        <v>440.24795875523444</v>
      </c>
      <c r="M93" s="30">
        <v>20.5</v>
      </c>
      <c r="N93" s="30">
        <v>54.8</v>
      </c>
      <c r="O93" s="31">
        <v>0.604</v>
      </c>
      <c r="P93" s="30">
        <f t="shared" si="12"/>
        <v>51.4</v>
      </c>
      <c r="Q93" s="31">
        <v>1.213</v>
      </c>
      <c r="R93" s="32">
        <f t="shared" si="13"/>
        <v>3.0325</v>
      </c>
      <c r="S93" s="25">
        <v>84.528</v>
      </c>
      <c r="T93" s="25">
        <f t="shared" si="14"/>
        <v>85.0724</v>
      </c>
      <c r="U93" s="33">
        <v>12.483</v>
      </c>
      <c r="V93" s="29">
        <v>440.24795875523444</v>
      </c>
    </row>
    <row r="94" spans="1:22" ht="12.75">
      <c r="A94" s="1">
        <v>36335</v>
      </c>
      <c r="B94" s="25">
        <v>175</v>
      </c>
      <c r="C94" s="4">
        <v>0.551736116</v>
      </c>
      <c r="D94" s="24">
        <v>0.551736116</v>
      </c>
      <c r="E94" s="3">
        <v>843</v>
      </c>
      <c r="G94" s="27">
        <v>1010.3</v>
      </c>
      <c r="H94" s="30">
        <f t="shared" si="9"/>
        <v>966.3</v>
      </c>
      <c r="I94" s="28">
        <f t="shared" si="10"/>
        <v>393.97200875523447</v>
      </c>
      <c r="J94" s="28">
        <f t="shared" si="11"/>
        <v>451.66460875523444</v>
      </c>
      <c r="K94" s="28">
        <f t="shared" si="7"/>
        <v>428.8313087552345</v>
      </c>
      <c r="L94" s="29">
        <f t="shared" si="8"/>
        <v>440.24795875523444</v>
      </c>
      <c r="M94" s="30">
        <v>20.5</v>
      </c>
      <c r="N94" s="30">
        <v>53.2</v>
      </c>
      <c r="O94" s="31">
        <v>0.544</v>
      </c>
      <c r="P94" s="30">
        <f t="shared" si="12"/>
        <v>45.400000000000006</v>
      </c>
      <c r="Q94" s="31">
        <v>1.193</v>
      </c>
      <c r="R94" s="32">
        <f t="shared" si="13"/>
        <v>2.9825</v>
      </c>
      <c r="S94" s="25">
        <v>84.25</v>
      </c>
      <c r="T94" s="25">
        <f t="shared" si="14"/>
        <v>84.93533333333333</v>
      </c>
      <c r="U94" s="33">
        <v>12.909</v>
      </c>
      <c r="V94" s="29">
        <v>440.24795875523444</v>
      </c>
    </row>
    <row r="95" spans="1:22" ht="12.75">
      <c r="A95" s="1">
        <v>36335</v>
      </c>
      <c r="B95" s="25">
        <v>175</v>
      </c>
      <c r="C95" s="4">
        <v>0.551851869</v>
      </c>
      <c r="D95" s="24">
        <v>0.551851869</v>
      </c>
      <c r="E95" s="3">
        <v>853</v>
      </c>
      <c r="G95" s="27">
        <v>1010.5</v>
      </c>
      <c r="H95" s="30">
        <f t="shared" si="9"/>
        <v>966.5</v>
      </c>
      <c r="I95" s="28">
        <f t="shared" si="10"/>
        <v>392.2534757664838</v>
      </c>
      <c r="J95" s="28">
        <f t="shared" si="11"/>
        <v>449.9460757664838</v>
      </c>
      <c r="K95" s="28">
        <f t="shared" si="7"/>
        <v>427.1127757664838</v>
      </c>
      <c r="L95" s="29">
        <f t="shared" si="8"/>
        <v>438.52942576648377</v>
      </c>
      <c r="M95" s="30">
        <v>20.6</v>
      </c>
      <c r="N95" s="30">
        <v>53</v>
      </c>
      <c r="O95" s="31">
        <v>0.55</v>
      </c>
      <c r="P95" s="30">
        <f t="shared" si="12"/>
        <v>46.00000000000001</v>
      </c>
      <c r="Q95" s="31">
        <v>1.204</v>
      </c>
      <c r="R95" s="32">
        <f t="shared" si="13"/>
        <v>3.01</v>
      </c>
      <c r="S95" s="25">
        <v>83.944</v>
      </c>
      <c r="T95" s="25">
        <f t="shared" si="14"/>
        <v>91.65283333333333</v>
      </c>
      <c r="U95" s="33">
        <v>13.049</v>
      </c>
      <c r="V95" s="29">
        <v>438.52942576648377</v>
      </c>
    </row>
    <row r="96" spans="1:22" ht="12.75">
      <c r="A96" s="1">
        <v>36335</v>
      </c>
      <c r="B96" s="25">
        <v>175</v>
      </c>
      <c r="C96" s="4">
        <v>0.551967621</v>
      </c>
      <c r="D96" s="24">
        <v>0.551967621</v>
      </c>
      <c r="E96" s="3">
        <v>863</v>
      </c>
      <c r="G96" s="27">
        <v>1010.9</v>
      </c>
      <c r="H96" s="30">
        <f t="shared" si="9"/>
        <v>966.9</v>
      </c>
      <c r="I96" s="28">
        <f t="shared" si="10"/>
        <v>388.8174763910919</v>
      </c>
      <c r="J96" s="28">
        <f t="shared" si="11"/>
        <v>446.51007639109184</v>
      </c>
      <c r="K96" s="28">
        <f t="shared" si="7"/>
        <v>423.6767763910919</v>
      </c>
      <c r="L96" s="29">
        <f t="shared" si="8"/>
        <v>435.09342639109184</v>
      </c>
      <c r="M96" s="30">
        <v>20.4</v>
      </c>
      <c r="N96" s="30">
        <v>54.8</v>
      </c>
      <c r="O96" s="31">
        <v>0.624</v>
      </c>
      <c r="P96" s="30">
        <f t="shared" si="12"/>
        <v>53.4</v>
      </c>
      <c r="Q96" s="31">
        <v>1.264</v>
      </c>
      <c r="R96" s="32">
        <f t="shared" si="13"/>
        <v>3.16</v>
      </c>
      <c r="S96" s="25">
        <v>125.667</v>
      </c>
      <c r="T96" s="25">
        <f t="shared" si="14"/>
        <v>101.8705</v>
      </c>
      <c r="U96" s="33">
        <v>13.057</v>
      </c>
      <c r="V96" s="29">
        <v>435.09342639109184</v>
      </c>
    </row>
    <row r="97" spans="1:22" ht="12.75">
      <c r="A97" s="1">
        <v>36335</v>
      </c>
      <c r="B97" s="25">
        <v>175</v>
      </c>
      <c r="C97" s="4">
        <v>0.552083313</v>
      </c>
      <c r="D97" s="24">
        <v>0.552083313</v>
      </c>
      <c r="E97" s="3">
        <v>873</v>
      </c>
      <c r="G97" s="27">
        <v>1010.3</v>
      </c>
      <c r="H97" s="30">
        <f t="shared" si="9"/>
        <v>966.3</v>
      </c>
      <c r="I97" s="28">
        <f t="shared" si="10"/>
        <v>393.97200875523447</v>
      </c>
      <c r="J97" s="28">
        <f t="shared" si="11"/>
        <v>451.66460875523444</v>
      </c>
      <c r="K97" s="28">
        <f t="shared" si="7"/>
        <v>428.8313087552345</v>
      </c>
      <c r="L97" s="29">
        <f t="shared" si="8"/>
        <v>440.24795875523444</v>
      </c>
      <c r="M97" s="30">
        <v>20.5</v>
      </c>
      <c r="N97" s="30">
        <v>54.2</v>
      </c>
      <c r="O97" s="31">
        <v>0.609</v>
      </c>
      <c r="P97" s="30">
        <f t="shared" si="12"/>
        <v>51.9</v>
      </c>
      <c r="Q97" s="31">
        <v>1.359</v>
      </c>
      <c r="R97" s="32">
        <f t="shared" si="13"/>
        <v>3.3975</v>
      </c>
      <c r="S97" s="25">
        <v>167.417</v>
      </c>
      <c r="T97" s="25">
        <f t="shared" si="14"/>
        <v>112.09733333333334</v>
      </c>
      <c r="U97" s="33">
        <v>12.981</v>
      </c>
      <c r="V97" s="29">
        <v>440.24795875523444</v>
      </c>
    </row>
    <row r="98" spans="1:22" ht="12.75">
      <c r="A98" s="1">
        <v>36335</v>
      </c>
      <c r="B98" s="25">
        <v>175</v>
      </c>
      <c r="C98" s="4">
        <v>0.552199066</v>
      </c>
      <c r="D98" s="24">
        <v>0.552199066</v>
      </c>
      <c r="E98" s="3">
        <v>883</v>
      </c>
      <c r="G98" s="27">
        <v>1010.4</v>
      </c>
      <c r="H98" s="30">
        <f t="shared" si="9"/>
        <v>966.4</v>
      </c>
      <c r="I98" s="28">
        <f t="shared" si="10"/>
        <v>393.11269780377575</v>
      </c>
      <c r="J98" s="28">
        <f t="shared" si="11"/>
        <v>450.8052978037757</v>
      </c>
      <c r="K98" s="28">
        <f t="shared" si="7"/>
        <v>427.97199780377576</v>
      </c>
      <c r="L98" s="29">
        <f t="shared" si="8"/>
        <v>439.3886478037757</v>
      </c>
      <c r="M98" s="30">
        <v>20.6</v>
      </c>
      <c r="N98" s="30">
        <v>53.5</v>
      </c>
      <c r="O98" s="31">
        <v>0.628</v>
      </c>
      <c r="P98" s="30">
        <f t="shared" si="12"/>
        <v>53.8</v>
      </c>
      <c r="Q98" s="31">
        <v>1.263</v>
      </c>
      <c r="R98" s="32">
        <f t="shared" si="13"/>
        <v>3.1574999999999998</v>
      </c>
      <c r="S98" s="25">
        <v>125.139</v>
      </c>
      <c r="T98" s="25">
        <f t="shared" si="14"/>
        <v>111.82416666666667</v>
      </c>
      <c r="U98" s="33">
        <v>12.83</v>
      </c>
      <c r="V98" s="29">
        <v>439.3886478037757</v>
      </c>
    </row>
    <row r="99" spans="1:22" ht="12.75">
      <c r="A99" s="1">
        <v>36335</v>
      </c>
      <c r="B99" s="25">
        <v>175</v>
      </c>
      <c r="C99" s="4">
        <v>0.552314818</v>
      </c>
      <c r="D99" s="24">
        <v>0.552314818</v>
      </c>
      <c r="E99" s="3">
        <v>893</v>
      </c>
      <c r="G99" s="27">
        <v>1010.2</v>
      </c>
      <c r="H99" s="30">
        <f t="shared" si="9"/>
        <v>966.2</v>
      </c>
      <c r="I99" s="28">
        <f t="shared" si="10"/>
        <v>394.83140863926025</v>
      </c>
      <c r="J99" s="28">
        <f t="shared" si="11"/>
        <v>452.5240086392603</v>
      </c>
      <c r="K99" s="28">
        <f t="shared" si="7"/>
        <v>429.69070863926027</v>
      </c>
      <c r="L99" s="29">
        <f t="shared" si="8"/>
        <v>441.10735863926027</v>
      </c>
      <c r="M99" s="30">
        <v>20.6</v>
      </c>
      <c r="N99" s="30">
        <v>52.1</v>
      </c>
      <c r="O99" s="31">
        <v>0.638</v>
      </c>
      <c r="P99" s="30">
        <f t="shared" si="12"/>
        <v>54.800000000000004</v>
      </c>
      <c r="Q99" s="31">
        <v>1.284</v>
      </c>
      <c r="R99" s="32">
        <f t="shared" si="13"/>
        <v>3.21</v>
      </c>
      <c r="S99" s="25">
        <v>124.833</v>
      </c>
      <c r="T99" s="25">
        <f t="shared" si="14"/>
        <v>118.54166666666667</v>
      </c>
      <c r="U99" s="33">
        <v>12.418</v>
      </c>
      <c r="V99" s="29">
        <v>441.10735863926027</v>
      </c>
    </row>
    <row r="100" spans="1:22" ht="12.75">
      <c r="A100" s="1">
        <v>36335</v>
      </c>
      <c r="B100" s="25">
        <v>175</v>
      </c>
      <c r="C100" s="4">
        <v>0.55243057</v>
      </c>
      <c r="D100" s="24">
        <v>0.55243057</v>
      </c>
      <c r="E100" s="3">
        <v>903</v>
      </c>
      <c r="G100" s="27">
        <v>1009.8</v>
      </c>
      <c r="H100" s="30">
        <f t="shared" si="9"/>
        <v>965.8</v>
      </c>
      <c r="I100" s="28">
        <f t="shared" si="10"/>
        <v>398.26989786934377</v>
      </c>
      <c r="J100" s="28">
        <f t="shared" si="11"/>
        <v>455.9624978693438</v>
      </c>
      <c r="K100" s="28">
        <f t="shared" si="7"/>
        <v>433.1291978693438</v>
      </c>
      <c r="L100" s="29">
        <f t="shared" si="8"/>
        <v>444.5458478693438</v>
      </c>
      <c r="M100" s="30">
        <v>20.3</v>
      </c>
      <c r="N100" s="30">
        <v>54.5</v>
      </c>
      <c r="O100" s="31">
        <v>0.639</v>
      </c>
      <c r="P100" s="30">
        <f t="shared" si="12"/>
        <v>54.9</v>
      </c>
      <c r="Q100" s="31">
        <v>1.244</v>
      </c>
      <c r="R100" s="32">
        <f t="shared" si="13"/>
        <v>3.11</v>
      </c>
      <c r="S100" s="25">
        <v>103.556</v>
      </c>
      <c r="T100" s="25">
        <f t="shared" si="14"/>
        <v>121.75933333333334</v>
      </c>
      <c r="U100" s="33">
        <v>12.023</v>
      </c>
      <c r="V100" s="29">
        <v>444.5458478693438</v>
      </c>
    </row>
    <row r="101" spans="1:22" ht="12.75">
      <c r="A101" s="1">
        <v>36335</v>
      </c>
      <c r="B101" s="25">
        <v>175</v>
      </c>
      <c r="C101" s="4">
        <v>0.552546322</v>
      </c>
      <c r="D101" s="24">
        <v>0.552546322</v>
      </c>
      <c r="E101" s="3">
        <v>913</v>
      </c>
      <c r="G101" s="27">
        <v>1009.8</v>
      </c>
      <c r="H101" s="30">
        <f t="shared" si="9"/>
        <v>965.8</v>
      </c>
      <c r="I101" s="28">
        <f t="shared" si="10"/>
        <v>398.26989786934377</v>
      </c>
      <c r="J101" s="28">
        <f t="shared" si="11"/>
        <v>455.9624978693438</v>
      </c>
      <c r="K101" s="28">
        <f t="shared" si="7"/>
        <v>433.1291978693438</v>
      </c>
      <c r="L101" s="29">
        <f t="shared" si="8"/>
        <v>444.5458478693438</v>
      </c>
      <c r="M101" s="30">
        <v>20.8</v>
      </c>
      <c r="N101" s="30">
        <v>51.9</v>
      </c>
      <c r="O101" s="31">
        <v>0.639</v>
      </c>
      <c r="P101" s="30">
        <f t="shared" si="12"/>
        <v>54.9</v>
      </c>
      <c r="Q101" s="31">
        <v>1.294</v>
      </c>
      <c r="R101" s="32">
        <f t="shared" si="13"/>
        <v>3.2350000000000003</v>
      </c>
      <c r="S101" s="25">
        <v>124.306</v>
      </c>
      <c r="T101" s="25">
        <f t="shared" si="14"/>
        <v>128.48633333333336</v>
      </c>
      <c r="U101" s="33">
        <v>11.903</v>
      </c>
      <c r="V101" s="29">
        <v>444.5458478693438</v>
      </c>
    </row>
    <row r="102" spans="1:22" ht="12.75">
      <c r="A102" s="1">
        <v>36335</v>
      </c>
      <c r="B102" s="25">
        <v>175</v>
      </c>
      <c r="C102" s="4">
        <v>0.552662015</v>
      </c>
      <c r="D102" s="24">
        <v>0.552662015</v>
      </c>
      <c r="E102" s="3">
        <v>923</v>
      </c>
      <c r="G102" s="27">
        <v>1009.7</v>
      </c>
      <c r="H102" s="30">
        <f t="shared" si="9"/>
        <v>965.7</v>
      </c>
      <c r="I102" s="28">
        <f t="shared" si="10"/>
        <v>399.12974269247826</v>
      </c>
      <c r="J102" s="28">
        <f t="shared" si="11"/>
        <v>456.8223426924783</v>
      </c>
      <c r="K102" s="28">
        <f t="shared" si="7"/>
        <v>433.9890426924783</v>
      </c>
      <c r="L102" s="29">
        <f t="shared" si="8"/>
        <v>445.4056926924783</v>
      </c>
      <c r="M102" s="30">
        <v>20.5</v>
      </c>
      <c r="N102" s="30">
        <v>53.3</v>
      </c>
      <c r="O102" s="31">
        <v>0.594</v>
      </c>
      <c r="P102" s="30">
        <f t="shared" si="12"/>
        <v>50.4</v>
      </c>
      <c r="Q102" s="31">
        <v>1.338</v>
      </c>
      <c r="R102" s="32">
        <f t="shared" si="13"/>
        <v>3.345</v>
      </c>
      <c r="S102" s="25">
        <v>145.028</v>
      </c>
      <c r="T102" s="25">
        <f t="shared" si="14"/>
        <v>131.7131666666667</v>
      </c>
      <c r="U102" s="33">
        <v>12.052</v>
      </c>
      <c r="V102" s="29">
        <v>445.4056926924783</v>
      </c>
    </row>
    <row r="103" spans="1:22" ht="12.75">
      <c r="A103" s="1">
        <v>36335</v>
      </c>
      <c r="B103" s="25">
        <v>175</v>
      </c>
      <c r="C103" s="4">
        <v>0.552777767</v>
      </c>
      <c r="D103" s="24">
        <v>0.552777767</v>
      </c>
      <c r="E103" s="3">
        <v>933</v>
      </c>
      <c r="G103" s="27">
        <v>1010</v>
      </c>
      <c r="H103" s="30">
        <f t="shared" si="9"/>
        <v>966</v>
      </c>
      <c r="I103" s="28">
        <f t="shared" si="10"/>
        <v>396.5504752786688</v>
      </c>
      <c r="J103" s="28">
        <f t="shared" si="11"/>
        <v>454.2430752786688</v>
      </c>
      <c r="K103" s="28">
        <f t="shared" si="7"/>
        <v>431.4097752786688</v>
      </c>
      <c r="L103" s="29">
        <f t="shared" si="8"/>
        <v>442.8264252786688</v>
      </c>
      <c r="M103" s="30">
        <v>20.8</v>
      </c>
      <c r="N103" s="30">
        <v>52.4</v>
      </c>
      <c r="O103" s="31">
        <v>0.599</v>
      </c>
      <c r="P103" s="30">
        <f t="shared" si="12"/>
        <v>50.9</v>
      </c>
      <c r="Q103" s="31">
        <v>1.234</v>
      </c>
      <c r="R103" s="32">
        <f t="shared" si="13"/>
        <v>3.085</v>
      </c>
      <c r="S103" s="25">
        <v>102.722</v>
      </c>
      <c r="T103" s="25">
        <f t="shared" si="14"/>
        <v>120.93066666666665</v>
      </c>
      <c r="U103" s="33">
        <v>12.549</v>
      </c>
      <c r="V103" s="29">
        <v>442.8264252786688</v>
      </c>
    </row>
    <row r="104" spans="1:22" ht="12.75">
      <c r="A104" s="1">
        <v>36335</v>
      </c>
      <c r="B104" s="25">
        <v>175</v>
      </c>
      <c r="C104" s="4">
        <v>0.552893519</v>
      </c>
      <c r="D104" s="24">
        <v>0.552893519</v>
      </c>
      <c r="E104" s="3">
        <v>943</v>
      </c>
      <c r="G104" s="27">
        <v>1010</v>
      </c>
      <c r="H104" s="30">
        <f t="shared" si="9"/>
        <v>966</v>
      </c>
      <c r="I104" s="28">
        <f t="shared" si="10"/>
        <v>396.5504752786688</v>
      </c>
      <c r="J104" s="28">
        <f t="shared" si="11"/>
        <v>454.2430752786688</v>
      </c>
      <c r="K104" s="28">
        <f t="shared" si="7"/>
        <v>431.4097752786688</v>
      </c>
      <c r="L104" s="29">
        <f t="shared" si="8"/>
        <v>442.8264252786688</v>
      </c>
      <c r="M104" s="30">
        <v>20.7</v>
      </c>
      <c r="N104" s="30">
        <v>52.5</v>
      </c>
      <c r="O104" s="31">
        <v>0.634</v>
      </c>
      <c r="P104" s="30">
        <f t="shared" si="12"/>
        <v>54.4</v>
      </c>
      <c r="Q104" s="31">
        <v>1.324</v>
      </c>
      <c r="R104" s="32">
        <f t="shared" si="13"/>
        <v>3.31</v>
      </c>
      <c r="T104" s="25">
        <f t="shared" si="14"/>
        <v>120.08899999999998</v>
      </c>
      <c r="U104" s="33">
        <v>0.033</v>
      </c>
      <c r="V104" s="29">
        <v>442.8264252786688</v>
      </c>
    </row>
    <row r="105" spans="1:22" ht="12.75">
      <c r="A105" s="1">
        <v>36335</v>
      </c>
      <c r="B105" s="25">
        <v>175</v>
      </c>
      <c r="C105" s="4">
        <v>0.553009272</v>
      </c>
      <c r="D105" s="24">
        <v>0.553009272</v>
      </c>
      <c r="E105" s="3">
        <v>953</v>
      </c>
      <c r="G105" s="27">
        <v>1009.6</v>
      </c>
      <c r="H105" s="30">
        <f t="shared" si="9"/>
        <v>965.6</v>
      </c>
      <c r="I105" s="28">
        <f t="shared" si="10"/>
        <v>399.9896765587255</v>
      </c>
      <c r="J105" s="28">
        <f t="shared" si="11"/>
        <v>457.68227655872545</v>
      </c>
      <c r="K105" s="28">
        <f t="shared" si="7"/>
        <v>434.8489765587255</v>
      </c>
      <c r="L105" s="29">
        <f t="shared" si="8"/>
        <v>446.26562655872544</v>
      </c>
      <c r="M105" s="30">
        <v>20.8</v>
      </c>
      <c r="N105" s="30">
        <v>50.8</v>
      </c>
      <c r="O105" s="31">
        <v>0.594</v>
      </c>
      <c r="P105" s="30">
        <f t="shared" si="12"/>
        <v>50.4</v>
      </c>
      <c r="Q105" s="31">
        <v>1.184</v>
      </c>
      <c r="R105" s="32">
        <f t="shared" si="13"/>
        <v>2.96</v>
      </c>
      <c r="T105" s="25">
        <f t="shared" si="14"/>
        <v>118.90299999999999</v>
      </c>
      <c r="U105" s="33">
        <v>0.029</v>
      </c>
      <c r="V105" s="29">
        <v>446.26562655872544</v>
      </c>
    </row>
    <row r="106" spans="1:22" ht="12.75">
      <c r="A106" s="1">
        <v>36335</v>
      </c>
      <c r="B106" s="25">
        <v>175</v>
      </c>
      <c r="C106" s="4">
        <v>0.553125024</v>
      </c>
      <c r="D106" s="24">
        <v>0.553125024</v>
      </c>
      <c r="E106" s="3">
        <v>963</v>
      </c>
      <c r="G106" s="27">
        <v>1010.2</v>
      </c>
      <c r="H106" s="30">
        <f t="shared" si="9"/>
        <v>966.2</v>
      </c>
      <c r="I106" s="28">
        <f t="shared" si="10"/>
        <v>394.83140863926025</v>
      </c>
      <c r="J106" s="28">
        <f t="shared" si="11"/>
        <v>452.5240086392603</v>
      </c>
      <c r="K106" s="28">
        <f t="shared" si="7"/>
        <v>429.69070863926027</v>
      </c>
      <c r="L106" s="29">
        <f t="shared" si="8"/>
        <v>441.10735863926027</v>
      </c>
      <c r="M106" s="30">
        <v>20.6</v>
      </c>
      <c r="N106" s="30">
        <v>51.1</v>
      </c>
      <c r="O106" s="31">
        <v>0.589</v>
      </c>
      <c r="P106" s="30">
        <f t="shared" si="12"/>
        <v>49.9</v>
      </c>
      <c r="Q106" s="31">
        <v>1.263</v>
      </c>
      <c r="R106" s="32">
        <f t="shared" si="13"/>
        <v>3.1574999999999998</v>
      </c>
      <c r="T106" s="25">
        <f t="shared" si="14"/>
        <v>124.01866666666666</v>
      </c>
      <c r="U106" s="33">
        <v>0.022</v>
      </c>
      <c r="V106" s="29">
        <v>441.10735863926027</v>
      </c>
    </row>
    <row r="107" spans="1:22" ht="12.75">
      <c r="A107" s="1">
        <v>36335</v>
      </c>
      <c r="B107" s="25">
        <v>175</v>
      </c>
      <c r="C107" s="4">
        <v>0.553240716</v>
      </c>
      <c r="D107" s="24">
        <v>0.553240716</v>
      </c>
      <c r="E107" s="3">
        <v>973</v>
      </c>
      <c r="G107" s="27">
        <v>1009.6</v>
      </c>
      <c r="H107" s="30">
        <f t="shared" si="9"/>
        <v>965.6</v>
      </c>
      <c r="I107" s="28">
        <f t="shared" si="10"/>
        <v>399.9896765587255</v>
      </c>
      <c r="J107" s="28">
        <f t="shared" si="11"/>
        <v>457.68227655872545</v>
      </c>
      <c r="K107" s="28">
        <f t="shared" si="7"/>
        <v>434.8489765587255</v>
      </c>
      <c r="L107" s="29">
        <f t="shared" si="8"/>
        <v>446.26562655872544</v>
      </c>
      <c r="M107" s="30">
        <v>20.8</v>
      </c>
      <c r="N107" s="30">
        <v>50.8</v>
      </c>
      <c r="O107" s="31">
        <v>0.649</v>
      </c>
      <c r="P107" s="30">
        <f t="shared" si="12"/>
        <v>55.900000000000006</v>
      </c>
      <c r="Q107" s="31">
        <v>1.284</v>
      </c>
      <c r="R107" s="32">
        <f t="shared" si="13"/>
        <v>3.21</v>
      </c>
      <c r="U107" s="33">
        <v>0.029</v>
      </c>
      <c r="V107" s="29">
        <v>446.26562655872544</v>
      </c>
    </row>
    <row r="108" spans="1:22" ht="12.75">
      <c r="A108" s="1">
        <v>36335</v>
      </c>
      <c r="B108" s="25">
        <v>175</v>
      </c>
      <c r="C108" s="4">
        <v>0.553356469</v>
      </c>
      <c r="D108" s="24">
        <v>0.553356469</v>
      </c>
      <c r="E108" s="3">
        <v>983</v>
      </c>
      <c r="G108" s="27">
        <v>1010</v>
      </c>
      <c r="H108" s="30">
        <f t="shared" si="9"/>
        <v>966</v>
      </c>
      <c r="I108" s="28">
        <f t="shared" si="10"/>
        <v>396.5504752786688</v>
      </c>
      <c r="J108" s="28">
        <f t="shared" si="11"/>
        <v>454.2430752786688</v>
      </c>
      <c r="K108" s="28">
        <f t="shared" si="7"/>
        <v>431.4097752786688</v>
      </c>
      <c r="L108" s="29">
        <f t="shared" si="8"/>
        <v>442.8264252786688</v>
      </c>
      <c r="M108" s="30">
        <v>20.9</v>
      </c>
      <c r="N108" s="30">
        <v>49.3</v>
      </c>
      <c r="O108" s="31">
        <v>0.644</v>
      </c>
      <c r="P108" s="30">
        <f t="shared" si="12"/>
        <v>55.400000000000006</v>
      </c>
      <c r="Q108" s="31">
        <v>1.094</v>
      </c>
      <c r="R108" s="32">
        <f t="shared" si="13"/>
        <v>2.7350000000000003</v>
      </c>
      <c r="U108" s="33">
        <v>0.027</v>
      </c>
      <c r="V108" s="29">
        <v>442.8264252786688</v>
      </c>
    </row>
    <row r="109" spans="1:22" ht="12.75">
      <c r="A109" s="1">
        <v>36335</v>
      </c>
      <c r="B109" s="25">
        <v>175</v>
      </c>
      <c r="C109" s="4">
        <v>0.553472221</v>
      </c>
      <c r="D109" s="24">
        <v>0.553472221</v>
      </c>
      <c r="E109" s="3">
        <v>993</v>
      </c>
      <c r="G109" s="27">
        <v>1009.6</v>
      </c>
      <c r="H109" s="30">
        <f t="shared" si="9"/>
        <v>965.6</v>
      </c>
      <c r="I109" s="28">
        <f t="shared" si="10"/>
        <v>399.9896765587255</v>
      </c>
      <c r="J109" s="28">
        <f t="shared" si="11"/>
        <v>457.68227655872545</v>
      </c>
      <c r="K109" s="28">
        <f t="shared" si="7"/>
        <v>434.8489765587255</v>
      </c>
      <c r="L109" s="29">
        <f t="shared" si="8"/>
        <v>446.26562655872544</v>
      </c>
      <c r="M109" s="30">
        <v>20.9</v>
      </c>
      <c r="N109" s="30">
        <v>48.8</v>
      </c>
      <c r="O109" s="31">
        <v>0.635</v>
      </c>
      <c r="P109" s="30">
        <f t="shared" si="12"/>
        <v>54.5</v>
      </c>
      <c r="Q109" s="31">
        <v>1.273</v>
      </c>
      <c r="R109" s="32">
        <f t="shared" si="13"/>
        <v>3.1824999999999997</v>
      </c>
      <c r="U109" s="33">
        <v>0.024</v>
      </c>
      <c r="V109" s="29">
        <v>446.26562655872544</v>
      </c>
    </row>
    <row r="110" spans="1:22" ht="12.75">
      <c r="A110" s="1">
        <v>36335</v>
      </c>
      <c r="B110" s="25">
        <v>175</v>
      </c>
      <c r="C110" s="4">
        <v>0.553587973</v>
      </c>
      <c r="D110" s="24">
        <v>0.553587973</v>
      </c>
      <c r="E110" s="3">
        <v>1003</v>
      </c>
      <c r="G110" s="27">
        <v>1009.3</v>
      </c>
      <c r="H110" s="30">
        <f t="shared" si="9"/>
        <v>965.3</v>
      </c>
      <c r="I110" s="28">
        <f t="shared" si="10"/>
        <v>402.5700126006182</v>
      </c>
      <c r="J110" s="28">
        <f t="shared" si="11"/>
        <v>460.26261260061824</v>
      </c>
      <c r="K110" s="28">
        <f t="shared" si="7"/>
        <v>437.42931260061823</v>
      </c>
      <c r="L110" s="29">
        <f t="shared" si="8"/>
        <v>448.84596260061824</v>
      </c>
      <c r="M110" s="30">
        <v>20.7</v>
      </c>
      <c r="N110" s="30">
        <v>49.2</v>
      </c>
      <c r="O110" s="31">
        <v>0.625</v>
      </c>
      <c r="P110" s="30">
        <f t="shared" si="12"/>
        <v>53.5</v>
      </c>
      <c r="Q110" s="31">
        <v>1.184</v>
      </c>
      <c r="R110" s="32">
        <f t="shared" si="13"/>
        <v>2.96</v>
      </c>
      <c r="U110" s="33">
        <v>0.021</v>
      </c>
      <c r="V110" s="29">
        <v>448.84596260061824</v>
      </c>
    </row>
    <row r="111" spans="1:22" ht="12.75">
      <c r="A111" s="1">
        <v>36335</v>
      </c>
      <c r="B111" s="25">
        <v>175</v>
      </c>
      <c r="C111" s="4">
        <v>0.553703725</v>
      </c>
      <c r="D111" s="24">
        <v>0.553703725</v>
      </c>
      <c r="E111" s="3">
        <v>1013</v>
      </c>
      <c r="G111" s="27">
        <v>1009.3</v>
      </c>
      <c r="H111" s="30">
        <f t="shared" si="9"/>
        <v>965.3</v>
      </c>
      <c r="I111" s="28">
        <f t="shared" si="10"/>
        <v>402.5700126006182</v>
      </c>
      <c r="J111" s="28">
        <f t="shared" si="11"/>
        <v>460.26261260061824</v>
      </c>
      <c r="K111" s="28">
        <f t="shared" si="7"/>
        <v>437.42931260061823</v>
      </c>
      <c r="L111" s="29">
        <f t="shared" si="8"/>
        <v>448.84596260061824</v>
      </c>
      <c r="M111" s="30">
        <v>20.8</v>
      </c>
      <c r="N111" s="30">
        <v>50.2</v>
      </c>
      <c r="O111" s="31">
        <v>0.626</v>
      </c>
      <c r="P111" s="30">
        <f t="shared" si="12"/>
        <v>53.6</v>
      </c>
      <c r="Q111" s="31">
        <v>1.074</v>
      </c>
      <c r="R111" s="32">
        <f t="shared" si="13"/>
        <v>2.685</v>
      </c>
      <c r="U111" s="33">
        <v>0.019</v>
      </c>
      <c r="V111" s="29">
        <v>448.84596260061824</v>
      </c>
    </row>
    <row r="112" spans="1:22" ht="12.75">
      <c r="A112" s="1">
        <v>36335</v>
      </c>
      <c r="B112" s="25">
        <v>175</v>
      </c>
      <c r="C112" s="4">
        <v>0.553819418</v>
      </c>
      <c r="D112" s="24">
        <v>0.553819418</v>
      </c>
      <c r="E112" s="3">
        <v>1023</v>
      </c>
      <c r="G112" s="27">
        <v>1009</v>
      </c>
      <c r="H112" s="30">
        <f t="shared" si="9"/>
        <v>965</v>
      </c>
      <c r="I112" s="28">
        <f t="shared" si="10"/>
        <v>405.15115069486046</v>
      </c>
      <c r="J112" s="28">
        <f t="shared" si="11"/>
        <v>462.84375069486043</v>
      </c>
      <c r="K112" s="28">
        <f t="shared" si="7"/>
        <v>440.0104506948605</v>
      </c>
      <c r="L112" s="29">
        <f t="shared" si="8"/>
        <v>451.4271006948604</v>
      </c>
      <c r="M112" s="30">
        <v>20.9</v>
      </c>
      <c r="N112" s="30">
        <v>50.1</v>
      </c>
      <c r="O112" s="31">
        <v>0.619</v>
      </c>
      <c r="P112" s="30">
        <f t="shared" si="12"/>
        <v>52.9</v>
      </c>
      <c r="Q112" s="31">
        <v>1.154</v>
      </c>
      <c r="R112" s="32">
        <f t="shared" si="13"/>
        <v>2.885</v>
      </c>
      <c r="U112" s="33">
        <v>0.016</v>
      </c>
      <c r="V112" s="29">
        <v>451.4271006948604</v>
      </c>
    </row>
    <row r="113" spans="1:22" ht="12.75">
      <c r="A113" s="1">
        <v>36335</v>
      </c>
      <c r="B113" s="25">
        <v>175</v>
      </c>
      <c r="C113" s="4">
        <v>0.55393517</v>
      </c>
      <c r="D113" s="24">
        <v>0.55393517</v>
      </c>
      <c r="E113" s="3">
        <v>1033</v>
      </c>
      <c r="G113" s="27">
        <v>1008.9</v>
      </c>
      <c r="H113" s="30">
        <f t="shared" si="9"/>
        <v>964.9</v>
      </c>
      <c r="I113" s="28">
        <f t="shared" si="10"/>
        <v>406.0117083796552</v>
      </c>
      <c r="J113" s="28">
        <f t="shared" si="11"/>
        <v>463.70430837965523</v>
      </c>
      <c r="K113" s="28">
        <f t="shared" si="7"/>
        <v>440.8710083796552</v>
      </c>
      <c r="L113" s="29">
        <f t="shared" si="8"/>
        <v>452.2876583796552</v>
      </c>
      <c r="M113" s="30">
        <v>20.8</v>
      </c>
      <c r="N113" s="30">
        <v>50.2</v>
      </c>
      <c r="O113" s="31">
        <v>0.615</v>
      </c>
      <c r="P113" s="30">
        <f t="shared" si="12"/>
        <v>52.5</v>
      </c>
      <c r="Q113" s="31">
        <v>1.054</v>
      </c>
      <c r="R113" s="32">
        <f t="shared" si="13"/>
        <v>2.6350000000000002</v>
      </c>
      <c r="U113" s="33">
        <v>0.019</v>
      </c>
      <c r="V113" s="29">
        <v>452.2876583796552</v>
      </c>
    </row>
    <row r="114" spans="1:22" ht="12.75">
      <c r="A114" s="1">
        <v>36335</v>
      </c>
      <c r="B114" s="25">
        <v>175</v>
      </c>
      <c r="C114" s="4">
        <v>0.554050922</v>
      </c>
      <c r="D114" s="24">
        <v>0.554050922</v>
      </c>
      <c r="E114" s="3">
        <v>1043</v>
      </c>
      <c r="G114" s="27">
        <v>1009</v>
      </c>
      <c r="H114" s="30">
        <f t="shared" si="9"/>
        <v>965</v>
      </c>
      <c r="I114" s="28">
        <f t="shared" si="10"/>
        <v>405.15115069486046</v>
      </c>
      <c r="J114" s="28">
        <f t="shared" si="11"/>
        <v>462.84375069486043</v>
      </c>
      <c r="K114" s="28">
        <f t="shared" si="7"/>
        <v>440.0104506948605</v>
      </c>
      <c r="L114" s="29">
        <f t="shared" si="8"/>
        <v>451.4271006948604</v>
      </c>
      <c r="M114" s="30">
        <v>20.8</v>
      </c>
      <c r="N114" s="30">
        <v>50.4</v>
      </c>
      <c r="O114" s="31">
        <v>0.606</v>
      </c>
      <c r="P114" s="30">
        <f t="shared" si="12"/>
        <v>51.6</v>
      </c>
      <c r="Q114" s="31">
        <v>1.074</v>
      </c>
      <c r="R114" s="32">
        <f t="shared" si="13"/>
        <v>2.685</v>
      </c>
      <c r="U114" s="33">
        <v>0.014</v>
      </c>
      <c r="V114" s="29">
        <v>451.4271006948604</v>
      </c>
    </row>
    <row r="115" spans="1:22" ht="12.75">
      <c r="A115" s="1">
        <v>36335</v>
      </c>
      <c r="B115" s="25">
        <v>175</v>
      </c>
      <c r="C115" s="4">
        <v>0.554166675</v>
      </c>
      <c r="D115" s="24">
        <v>0.554166675</v>
      </c>
      <c r="E115" s="3">
        <v>1053</v>
      </c>
      <c r="G115" s="27">
        <v>1008.8</v>
      </c>
      <c r="H115" s="30">
        <f t="shared" si="9"/>
        <v>964.8</v>
      </c>
      <c r="I115" s="28">
        <f t="shared" si="10"/>
        <v>406.8723552552777</v>
      </c>
      <c r="J115" s="28">
        <f t="shared" si="11"/>
        <v>464.5649552552777</v>
      </c>
      <c r="K115" s="28">
        <f t="shared" si="7"/>
        <v>441.7316552552777</v>
      </c>
      <c r="L115" s="29">
        <f t="shared" si="8"/>
        <v>453.1483052552777</v>
      </c>
      <c r="M115" s="30">
        <v>20.6</v>
      </c>
      <c r="N115" s="30">
        <v>48.8</v>
      </c>
      <c r="O115" s="31">
        <v>0.61</v>
      </c>
      <c r="P115" s="30">
        <f t="shared" si="12"/>
        <v>52</v>
      </c>
      <c r="Q115" s="31">
        <v>1.064</v>
      </c>
      <c r="R115" s="32">
        <f t="shared" si="13"/>
        <v>2.66</v>
      </c>
      <c r="U115" s="33">
        <v>0.014</v>
      </c>
      <c r="V115" s="29">
        <v>453.1483052552777</v>
      </c>
    </row>
    <row r="116" spans="1:22" ht="12.75">
      <c r="A116" s="1">
        <v>36335</v>
      </c>
      <c r="B116" s="25">
        <v>175</v>
      </c>
      <c r="C116" s="4">
        <v>0.554282427</v>
      </c>
      <c r="D116" s="24">
        <v>0.554282427</v>
      </c>
      <c r="E116" s="3">
        <v>1063</v>
      </c>
      <c r="G116" s="27">
        <v>1008.9</v>
      </c>
      <c r="H116" s="30">
        <f t="shared" si="9"/>
        <v>964.9</v>
      </c>
      <c r="I116" s="28">
        <f t="shared" si="10"/>
        <v>406.0117083796552</v>
      </c>
      <c r="J116" s="28">
        <f t="shared" si="11"/>
        <v>463.70430837965523</v>
      </c>
      <c r="K116" s="28">
        <f t="shared" si="7"/>
        <v>440.8710083796552</v>
      </c>
      <c r="L116" s="29">
        <f t="shared" si="8"/>
        <v>452.2876583796552</v>
      </c>
      <c r="M116" s="30">
        <v>20.4</v>
      </c>
      <c r="N116" s="30">
        <v>49.9</v>
      </c>
      <c r="O116" s="31">
        <v>0.619</v>
      </c>
      <c r="P116" s="30">
        <f t="shared" si="12"/>
        <v>52.9</v>
      </c>
      <c r="Q116" s="31">
        <v>0.962</v>
      </c>
      <c r="R116" s="32">
        <f t="shared" si="13"/>
        <v>2.405</v>
      </c>
      <c r="U116" s="33">
        <v>0.015</v>
      </c>
      <c r="V116" s="29">
        <v>452.2876583796552</v>
      </c>
    </row>
    <row r="117" spans="1:22" ht="12.75">
      <c r="A117" s="1">
        <v>36335</v>
      </c>
      <c r="B117" s="25">
        <v>175</v>
      </c>
      <c r="C117" s="4">
        <v>0.554398119</v>
      </c>
      <c r="D117" s="24">
        <v>0.554398119</v>
      </c>
      <c r="E117" s="3">
        <v>1073</v>
      </c>
      <c r="G117" s="27">
        <v>1008.9</v>
      </c>
      <c r="H117" s="30">
        <f t="shared" si="9"/>
        <v>964.9</v>
      </c>
      <c r="I117" s="28">
        <f t="shared" si="10"/>
        <v>406.0117083796552</v>
      </c>
      <c r="J117" s="28">
        <f t="shared" si="11"/>
        <v>463.70430837965523</v>
      </c>
      <c r="K117" s="28">
        <f t="shared" si="7"/>
        <v>440.8710083796552</v>
      </c>
      <c r="L117" s="29">
        <f t="shared" si="8"/>
        <v>452.2876583796552</v>
      </c>
      <c r="M117" s="30">
        <v>20.4</v>
      </c>
      <c r="N117" s="30">
        <v>51.4</v>
      </c>
      <c r="O117" s="31">
        <v>0.629</v>
      </c>
      <c r="P117" s="30">
        <f t="shared" si="12"/>
        <v>53.9</v>
      </c>
      <c r="Q117" s="31">
        <v>1.031</v>
      </c>
      <c r="R117" s="32">
        <f t="shared" si="13"/>
        <v>2.5774999999999997</v>
      </c>
      <c r="U117" s="33">
        <v>0.013</v>
      </c>
      <c r="V117" s="29">
        <v>452.2876583796552</v>
      </c>
    </row>
    <row r="118" spans="1:22" ht="12.75">
      <c r="A118" s="1">
        <v>36335</v>
      </c>
      <c r="B118" s="25">
        <v>175</v>
      </c>
      <c r="C118" s="4">
        <v>0.554513872</v>
      </c>
      <c r="D118" s="24">
        <v>0.554513872</v>
      </c>
      <c r="E118" s="3">
        <v>1083</v>
      </c>
      <c r="G118" s="27">
        <v>1008.8</v>
      </c>
      <c r="H118" s="30">
        <f t="shared" si="9"/>
        <v>964.8</v>
      </c>
      <c r="I118" s="28">
        <f t="shared" si="10"/>
        <v>406.8723552552777</v>
      </c>
      <c r="J118" s="28">
        <f t="shared" si="11"/>
        <v>464.5649552552777</v>
      </c>
      <c r="K118" s="28">
        <f t="shared" si="7"/>
        <v>441.7316552552777</v>
      </c>
      <c r="L118" s="29">
        <f t="shared" si="8"/>
        <v>453.1483052552777</v>
      </c>
      <c r="M118" s="30">
        <v>20.4</v>
      </c>
      <c r="N118" s="30">
        <v>51.3</v>
      </c>
      <c r="O118" s="31">
        <v>0.615</v>
      </c>
      <c r="P118" s="30">
        <f t="shared" si="12"/>
        <v>52.5</v>
      </c>
      <c r="Q118" s="31">
        <v>1.011</v>
      </c>
      <c r="R118" s="32">
        <f t="shared" si="13"/>
        <v>2.5275</v>
      </c>
      <c r="U118" s="33">
        <v>0.011</v>
      </c>
      <c r="V118" s="29">
        <v>453.1483052552777</v>
      </c>
    </row>
    <row r="119" spans="1:22" ht="12.75">
      <c r="A119" s="1">
        <v>36335</v>
      </c>
      <c r="B119" s="25">
        <v>175</v>
      </c>
      <c r="C119" s="4">
        <v>0.554629624</v>
      </c>
      <c r="D119" s="24">
        <v>0.554629624</v>
      </c>
      <c r="E119" s="3">
        <v>1093</v>
      </c>
      <c r="G119" s="27">
        <v>1009.3</v>
      </c>
      <c r="H119" s="30">
        <f t="shared" si="9"/>
        <v>965.3</v>
      </c>
      <c r="I119" s="28">
        <f t="shared" si="10"/>
        <v>402.5700126006182</v>
      </c>
      <c r="J119" s="28">
        <f t="shared" si="11"/>
        <v>460.26261260061824</v>
      </c>
      <c r="K119" s="28">
        <f t="shared" si="7"/>
        <v>437.42931260061823</v>
      </c>
      <c r="L119" s="29">
        <f t="shared" si="8"/>
        <v>448.84596260061824</v>
      </c>
      <c r="M119" s="30">
        <v>20.4</v>
      </c>
      <c r="N119" s="30">
        <v>51.8</v>
      </c>
      <c r="O119" s="31">
        <v>0.615</v>
      </c>
      <c r="P119" s="30">
        <f t="shared" si="12"/>
        <v>52.5</v>
      </c>
      <c r="Q119" s="31">
        <v>1.114</v>
      </c>
      <c r="R119" s="32">
        <f t="shared" si="13"/>
        <v>2.785</v>
      </c>
      <c r="U119" s="33">
        <v>0.012</v>
      </c>
      <c r="V119" s="29">
        <v>448.84596260061824</v>
      </c>
    </row>
    <row r="120" spans="1:22" ht="12.75">
      <c r="A120" s="1">
        <v>36335</v>
      </c>
      <c r="B120" s="25">
        <v>175</v>
      </c>
      <c r="C120" s="4">
        <v>0.554745376</v>
      </c>
      <c r="D120" s="24">
        <v>0.554745376</v>
      </c>
      <c r="E120" s="3">
        <v>1103</v>
      </c>
      <c r="G120" s="27">
        <v>1010.2</v>
      </c>
      <c r="H120" s="30">
        <f t="shared" si="9"/>
        <v>966.2</v>
      </c>
      <c r="I120" s="28">
        <f t="shared" si="10"/>
        <v>394.83140863926025</v>
      </c>
      <c r="J120" s="28">
        <f t="shared" si="11"/>
        <v>452.5240086392603</v>
      </c>
      <c r="K120" s="28">
        <f t="shared" si="7"/>
        <v>429.69070863926027</v>
      </c>
      <c r="L120" s="29">
        <f t="shared" si="8"/>
        <v>441.10735863926027</v>
      </c>
      <c r="M120" s="30">
        <v>20.4</v>
      </c>
      <c r="N120" s="30">
        <v>53.1</v>
      </c>
      <c r="O120" s="31">
        <v>0.595</v>
      </c>
      <c r="P120" s="30">
        <f t="shared" si="12"/>
        <v>50.5</v>
      </c>
      <c r="Q120" s="31">
        <v>1.045</v>
      </c>
      <c r="R120" s="32">
        <f t="shared" si="13"/>
        <v>2.6125</v>
      </c>
      <c r="U120" s="33">
        <v>0.012</v>
      </c>
      <c r="V120" s="29">
        <v>441.10735863926027</v>
      </c>
    </row>
    <row r="121" spans="1:22" ht="12.75">
      <c r="A121" s="1">
        <v>36335</v>
      </c>
      <c r="B121" s="25">
        <v>175</v>
      </c>
      <c r="C121" s="4">
        <v>0.554861128</v>
      </c>
      <c r="D121" s="24">
        <v>0.554861128</v>
      </c>
      <c r="E121" s="3">
        <v>1113</v>
      </c>
      <c r="G121" s="27">
        <v>1010.7</v>
      </c>
      <c r="H121" s="30">
        <f t="shared" si="9"/>
        <v>966.7</v>
      </c>
      <c r="I121" s="28">
        <f t="shared" si="10"/>
        <v>390.5352983608086</v>
      </c>
      <c r="J121" s="28">
        <f t="shared" si="11"/>
        <v>448.2278983608086</v>
      </c>
      <c r="K121" s="28">
        <f t="shared" si="7"/>
        <v>425.39459836080863</v>
      </c>
      <c r="L121" s="29">
        <f t="shared" si="8"/>
        <v>436.8112483608086</v>
      </c>
      <c r="M121" s="30">
        <v>20.4</v>
      </c>
      <c r="N121" s="30">
        <v>53.4</v>
      </c>
      <c r="O121" s="31">
        <v>0.599</v>
      </c>
      <c r="P121" s="30">
        <f t="shared" si="12"/>
        <v>50.9</v>
      </c>
      <c r="Q121" s="31">
        <v>1.105</v>
      </c>
      <c r="R121" s="32">
        <f t="shared" si="13"/>
        <v>2.7625</v>
      </c>
      <c r="U121" s="33">
        <v>0.01</v>
      </c>
      <c r="V121" s="29">
        <v>436.8112483608086</v>
      </c>
    </row>
    <row r="122" spans="1:22" ht="12.75">
      <c r="A122" s="1">
        <v>36335</v>
      </c>
      <c r="B122" s="25">
        <v>175</v>
      </c>
      <c r="C122" s="4">
        <v>0.554976881</v>
      </c>
      <c r="D122" s="24">
        <v>0.554976881</v>
      </c>
      <c r="E122" s="3">
        <v>1123</v>
      </c>
      <c r="G122" s="27">
        <v>1010.8</v>
      </c>
      <c r="H122" s="30">
        <f t="shared" si="9"/>
        <v>966.8</v>
      </c>
      <c r="I122" s="28">
        <f t="shared" si="10"/>
        <v>389.6763429556483</v>
      </c>
      <c r="J122" s="28">
        <f t="shared" si="11"/>
        <v>447.3689429556483</v>
      </c>
      <c r="K122" s="28">
        <f t="shared" si="7"/>
        <v>424.5356429556483</v>
      </c>
      <c r="L122" s="29">
        <f t="shared" si="8"/>
        <v>435.9522929556483</v>
      </c>
      <c r="M122" s="30">
        <v>20.4</v>
      </c>
      <c r="N122" s="30">
        <v>52.7</v>
      </c>
      <c r="O122" s="31">
        <v>0.6</v>
      </c>
      <c r="P122" s="30">
        <f t="shared" si="12"/>
        <v>51</v>
      </c>
      <c r="Q122" s="31">
        <v>0.964</v>
      </c>
      <c r="R122" s="32">
        <f t="shared" si="13"/>
        <v>2.41</v>
      </c>
      <c r="U122" s="33">
        <v>0.014</v>
      </c>
      <c r="V122" s="29">
        <v>435.9522929556483</v>
      </c>
    </row>
    <row r="123" spans="1:22" ht="12.75">
      <c r="A123" s="1">
        <v>36335</v>
      </c>
      <c r="B123" s="25">
        <v>175</v>
      </c>
      <c r="C123" s="4">
        <v>0.555092573</v>
      </c>
      <c r="D123" s="24">
        <v>0.555092573</v>
      </c>
      <c r="E123" s="3">
        <v>1133</v>
      </c>
      <c r="G123" s="27">
        <v>1010.8</v>
      </c>
      <c r="H123" s="30">
        <f t="shared" si="9"/>
        <v>966.8</v>
      </c>
      <c r="I123" s="28">
        <f t="shared" si="10"/>
        <v>389.6763429556483</v>
      </c>
      <c r="J123" s="28">
        <f t="shared" si="11"/>
        <v>447.3689429556483</v>
      </c>
      <c r="K123" s="28">
        <f t="shared" si="7"/>
        <v>424.5356429556483</v>
      </c>
      <c r="L123" s="29">
        <f t="shared" si="8"/>
        <v>435.9522929556483</v>
      </c>
      <c r="M123" s="30">
        <v>20.4</v>
      </c>
      <c r="N123" s="30">
        <v>52.9</v>
      </c>
      <c r="O123" s="31">
        <v>0.644</v>
      </c>
      <c r="P123" s="30">
        <f t="shared" si="12"/>
        <v>55.400000000000006</v>
      </c>
      <c r="Q123" s="31">
        <v>1.096</v>
      </c>
      <c r="R123" s="32">
        <f t="shared" si="13"/>
        <v>2.74</v>
      </c>
      <c r="U123" s="33">
        <v>0.013</v>
      </c>
      <c r="V123" s="29">
        <v>435.9522929556483</v>
      </c>
    </row>
    <row r="124" spans="1:22" ht="12.75">
      <c r="A124" s="1">
        <v>36335</v>
      </c>
      <c r="B124" s="25">
        <v>175</v>
      </c>
      <c r="C124" s="4">
        <v>0.555208325</v>
      </c>
      <c r="D124" s="24">
        <v>0.555208325</v>
      </c>
      <c r="E124" s="3">
        <v>1143</v>
      </c>
      <c r="G124" s="27">
        <v>1011</v>
      </c>
      <c r="H124" s="30">
        <f t="shared" si="9"/>
        <v>967</v>
      </c>
      <c r="I124" s="28">
        <f t="shared" si="10"/>
        <v>387.9586986487678</v>
      </c>
      <c r="J124" s="28">
        <f t="shared" si="11"/>
        <v>445.6512986487678</v>
      </c>
      <c r="K124" s="28">
        <f t="shared" si="7"/>
        <v>422.8179986487678</v>
      </c>
      <c r="L124" s="29">
        <f t="shared" si="8"/>
        <v>434.2346486487678</v>
      </c>
      <c r="M124" s="30">
        <v>19.4</v>
      </c>
      <c r="N124" s="30">
        <v>57.9</v>
      </c>
      <c r="O124" s="31">
        <v>0.635</v>
      </c>
      <c r="P124" s="30">
        <f t="shared" si="12"/>
        <v>54.5</v>
      </c>
      <c r="Q124" s="31">
        <v>1.031</v>
      </c>
      <c r="R124" s="32">
        <f t="shared" si="13"/>
        <v>2.5774999999999997</v>
      </c>
      <c r="U124" s="33">
        <v>0.017</v>
      </c>
      <c r="V124" s="29">
        <v>434.2346486487678</v>
      </c>
    </row>
    <row r="125" spans="1:22" ht="12.75">
      <c r="A125" s="1">
        <v>36335</v>
      </c>
      <c r="B125" s="25">
        <v>175</v>
      </c>
      <c r="C125" s="4">
        <v>0.555324078</v>
      </c>
      <c r="D125" s="24">
        <v>0.555324078</v>
      </c>
      <c r="E125" s="3">
        <v>1153</v>
      </c>
      <c r="G125" s="27">
        <v>1011.5</v>
      </c>
      <c r="H125" s="30">
        <f t="shared" si="9"/>
        <v>967.5</v>
      </c>
      <c r="I125" s="28">
        <f t="shared" si="10"/>
        <v>383.6661416278774</v>
      </c>
      <c r="J125" s="28">
        <f t="shared" si="11"/>
        <v>441.3587416278774</v>
      </c>
      <c r="K125" s="28">
        <f t="shared" si="7"/>
        <v>418.5254416278774</v>
      </c>
      <c r="L125" s="29">
        <f t="shared" si="8"/>
        <v>429.9420916278774</v>
      </c>
      <c r="M125" s="30">
        <v>19.8</v>
      </c>
      <c r="N125" s="30">
        <v>59.2</v>
      </c>
      <c r="O125" s="31">
        <v>0.54</v>
      </c>
      <c r="P125" s="30">
        <f t="shared" si="12"/>
        <v>45</v>
      </c>
      <c r="Q125" s="31">
        <v>1.021</v>
      </c>
      <c r="R125" s="32">
        <f t="shared" si="13"/>
        <v>2.5524999999999998</v>
      </c>
      <c r="U125" s="33">
        <v>0.018</v>
      </c>
      <c r="V125" s="29">
        <v>429.9420916278774</v>
      </c>
    </row>
    <row r="126" spans="1:22" ht="12.75">
      <c r="A126" s="1">
        <v>36335</v>
      </c>
      <c r="B126" s="25">
        <v>175</v>
      </c>
      <c r="C126" s="4">
        <v>0.55543983</v>
      </c>
      <c r="D126" s="24">
        <v>0.55543983</v>
      </c>
      <c r="E126" s="3">
        <v>1163</v>
      </c>
      <c r="G126" s="27">
        <v>1011.9</v>
      </c>
      <c r="H126" s="30">
        <f t="shared" si="9"/>
        <v>967.9</v>
      </c>
      <c r="I126" s="28">
        <f t="shared" si="10"/>
        <v>380.2336929391374</v>
      </c>
      <c r="J126" s="28">
        <f t="shared" si="11"/>
        <v>437.9262929391374</v>
      </c>
      <c r="K126" s="28">
        <f t="shared" si="7"/>
        <v>415.09299293913745</v>
      </c>
      <c r="L126" s="29">
        <f t="shared" si="8"/>
        <v>426.5096429391374</v>
      </c>
      <c r="M126" s="30">
        <v>19.3</v>
      </c>
      <c r="N126" s="30">
        <v>66</v>
      </c>
      <c r="O126" s="31">
        <v>0.461</v>
      </c>
      <c r="P126" s="30">
        <f t="shared" si="12"/>
        <v>37.1</v>
      </c>
      <c r="Q126" s="31">
        <v>1.064</v>
      </c>
      <c r="R126" s="32">
        <f t="shared" si="13"/>
        <v>2.66</v>
      </c>
      <c r="U126" s="33">
        <v>0.016</v>
      </c>
      <c r="V126" s="29">
        <v>426.5096429391374</v>
      </c>
    </row>
    <row r="127" spans="1:22" ht="12.75">
      <c r="A127" s="1">
        <v>36335</v>
      </c>
      <c r="B127" s="25">
        <v>175</v>
      </c>
      <c r="C127" s="4">
        <v>0.555555582</v>
      </c>
      <c r="D127" s="24">
        <v>0.555555582</v>
      </c>
      <c r="E127" s="3">
        <v>1173</v>
      </c>
      <c r="G127" s="27">
        <v>1011.8</v>
      </c>
      <c r="H127" s="30">
        <f t="shared" si="9"/>
        <v>967.8</v>
      </c>
      <c r="I127" s="28">
        <f t="shared" si="10"/>
        <v>381.0916721073354</v>
      </c>
      <c r="J127" s="28">
        <f t="shared" si="11"/>
        <v>438.78427210733537</v>
      </c>
      <c r="K127" s="28">
        <f t="shared" si="7"/>
        <v>415.9509721073354</v>
      </c>
      <c r="L127" s="29">
        <f t="shared" si="8"/>
        <v>427.36762210733536</v>
      </c>
      <c r="M127" s="30">
        <v>20.6</v>
      </c>
      <c r="N127" s="30">
        <v>56</v>
      </c>
      <c r="O127" s="31">
        <v>0.559</v>
      </c>
      <c r="P127" s="30">
        <f t="shared" si="12"/>
        <v>46.900000000000006</v>
      </c>
      <c r="Q127" s="31">
        <v>1.072</v>
      </c>
      <c r="R127" s="32">
        <f t="shared" si="13"/>
        <v>2.68</v>
      </c>
      <c r="U127" s="33">
        <v>0.011</v>
      </c>
      <c r="V127" s="29">
        <v>427.36762210733536</v>
      </c>
    </row>
    <row r="128" spans="1:22" ht="12.75">
      <c r="A128" s="1">
        <v>36335</v>
      </c>
      <c r="B128" s="25">
        <v>175</v>
      </c>
      <c r="C128" s="4">
        <v>0.555671275</v>
      </c>
      <c r="D128" s="24">
        <v>0.555671275</v>
      </c>
      <c r="E128" s="3">
        <v>1183</v>
      </c>
      <c r="G128" s="27">
        <v>1014.1</v>
      </c>
      <c r="H128" s="30">
        <f t="shared" si="9"/>
        <v>970.1</v>
      </c>
      <c r="I128" s="28">
        <f t="shared" si="10"/>
        <v>361.3805444708462</v>
      </c>
      <c r="J128" s="28">
        <f t="shared" si="11"/>
        <v>419.07314447084616</v>
      </c>
      <c r="K128" s="28">
        <f t="shared" si="7"/>
        <v>396.2398444708462</v>
      </c>
      <c r="L128" s="29">
        <f t="shared" si="8"/>
        <v>407.65649447084616</v>
      </c>
      <c r="M128" s="30">
        <v>20.3</v>
      </c>
      <c r="N128" s="30">
        <v>53.1</v>
      </c>
      <c r="O128" s="31">
        <v>0.629</v>
      </c>
      <c r="P128" s="30">
        <f t="shared" si="12"/>
        <v>53.9</v>
      </c>
      <c r="Q128" s="31">
        <v>1.002</v>
      </c>
      <c r="R128" s="32">
        <f t="shared" si="13"/>
        <v>2.505</v>
      </c>
      <c r="U128" s="33">
        <v>0.013</v>
      </c>
      <c r="V128" s="29">
        <v>407.65649447084616</v>
      </c>
    </row>
    <row r="129" spans="1:22" ht="12.75">
      <c r="A129" s="1">
        <v>36335</v>
      </c>
      <c r="B129" s="25">
        <v>175</v>
      </c>
      <c r="C129" s="4">
        <v>0.555787027</v>
      </c>
      <c r="D129" s="24">
        <v>0.555787027</v>
      </c>
      <c r="E129" s="3">
        <v>1193</v>
      </c>
      <c r="G129" s="27">
        <v>1017.7</v>
      </c>
      <c r="H129" s="30">
        <f t="shared" si="9"/>
        <v>973.7</v>
      </c>
      <c r="I129" s="28">
        <f t="shared" si="10"/>
        <v>330.62196939219433</v>
      </c>
      <c r="J129" s="28">
        <f t="shared" si="11"/>
        <v>388.31456939219436</v>
      </c>
      <c r="K129" s="28">
        <f t="shared" si="7"/>
        <v>365.48126939219435</v>
      </c>
      <c r="L129" s="29">
        <f t="shared" si="8"/>
        <v>376.89791939219435</v>
      </c>
      <c r="M129" s="30">
        <v>20</v>
      </c>
      <c r="N129" s="30">
        <v>55.8</v>
      </c>
      <c r="O129" s="31">
        <v>0.679</v>
      </c>
      <c r="P129" s="30">
        <f t="shared" si="12"/>
        <v>58.900000000000006</v>
      </c>
      <c r="Q129" s="31">
        <v>0.989</v>
      </c>
      <c r="R129" s="32">
        <f t="shared" si="13"/>
        <v>2.4725</v>
      </c>
      <c r="U129" s="33">
        <v>0.012</v>
      </c>
      <c r="V129" s="29">
        <v>376.89791939219435</v>
      </c>
    </row>
    <row r="130" spans="1:22" ht="12.75">
      <c r="A130" s="1">
        <v>36335</v>
      </c>
      <c r="B130" s="25">
        <v>175</v>
      </c>
      <c r="C130" s="4">
        <v>0.555902779</v>
      </c>
      <c r="D130" s="24">
        <v>0.555902779</v>
      </c>
      <c r="E130" s="3">
        <v>1203</v>
      </c>
      <c r="G130" s="27">
        <v>1020.5</v>
      </c>
      <c r="H130" s="30">
        <f t="shared" si="9"/>
        <v>976.5</v>
      </c>
      <c r="I130" s="28">
        <f t="shared" si="10"/>
        <v>306.77715366248947</v>
      </c>
      <c r="J130" s="28">
        <f t="shared" si="11"/>
        <v>364.46975366248944</v>
      </c>
      <c r="K130" s="28">
        <f t="shared" si="7"/>
        <v>341.6364536624895</v>
      </c>
      <c r="L130" s="29">
        <f t="shared" si="8"/>
        <v>353.05310366248943</v>
      </c>
      <c r="M130" s="30">
        <v>18.9</v>
      </c>
      <c r="N130" s="30">
        <v>64.9</v>
      </c>
      <c r="O130" s="31">
        <v>0.599</v>
      </c>
      <c r="P130" s="30">
        <f t="shared" si="12"/>
        <v>50.9</v>
      </c>
      <c r="Q130" s="31">
        <v>0.931</v>
      </c>
      <c r="R130" s="32">
        <f t="shared" si="13"/>
        <v>2.3275</v>
      </c>
      <c r="U130" s="33">
        <v>0.015</v>
      </c>
      <c r="V130" s="29">
        <v>353.05310366248943</v>
      </c>
    </row>
    <row r="131" spans="1:22" ht="12.75">
      <c r="A131" s="1">
        <v>36335</v>
      </c>
      <c r="B131" s="25">
        <v>175</v>
      </c>
      <c r="C131" s="4">
        <v>0.556018531</v>
      </c>
      <c r="D131" s="24">
        <v>0.556018531</v>
      </c>
      <c r="E131" s="3">
        <v>1213</v>
      </c>
      <c r="G131" s="27">
        <v>1024.3</v>
      </c>
      <c r="H131" s="30">
        <f t="shared" si="9"/>
        <v>980.3</v>
      </c>
      <c r="I131" s="28">
        <f t="shared" si="10"/>
        <v>274.5254622479679</v>
      </c>
      <c r="J131" s="28">
        <f t="shared" si="11"/>
        <v>332.21806224796785</v>
      </c>
      <c r="K131" s="28">
        <f t="shared" si="7"/>
        <v>309.3847622479679</v>
      </c>
      <c r="L131" s="29">
        <f t="shared" si="8"/>
        <v>320.80141224796785</v>
      </c>
      <c r="M131" s="30">
        <v>19.1</v>
      </c>
      <c r="N131" s="30">
        <v>68.5</v>
      </c>
      <c r="O131" s="31">
        <v>0.475</v>
      </c>
      <c r="P131" s="30">
        <f t="shared" si="12"/>
        <v>38.5</v>
      </c>
      <c r="Q131" s="31">
        <v>1.01</v>
      </c>
      <c r="R131" s="32">
        <f t="shared" si="13"/>
        <v>2.525</v>
      </c>
      <c r="U131" s="33">
        <v>11.908</v>
      </c>
      <c r="V131" s="29">
        <v>320.80141224796785</v>
      </c>
    </row>
    <row r="132" spans="1:22" ht="12.75">
      <c r="A132" s="1">
        <v>36335</v>
      </c>
      <c r="B132" s="25">
        <v>175</v>
      </c>
      <c r="C132" s="4">
        <v>0.556134284</v>
      </c>
      <c r="D132" s="24">
        <v>0.556134284</v>
      </c>
      <c r="E132" s="3">
        <v>1223</v>
      </c>
      <c r="G132" s="27">
        <v>1026.9</v>
      </c>
      <c r="H132" s="30">
        <f t="shared" si="9"/>
        <v>982.9000000000001</v>
      </c>
      <c r="I132" s="28">
        <f t="shared" si="10"/>
        <v>252.53046816689672</v>
      </c>
      <c r="J132" s="28">
        <f t="shared" si="11"/>
        <v>310.2230681668967</v>
      </c>
      <c r="K132" s="28">
        <f t="shared" si="7"/>
        <v>287.3897681668967</v>
      </c>
      <c r="L132" s="29">
        <f t="shared" si="8"/>
        <v>298.8064181668967</v>
      </c>
      <c r="M132" s="30">
        <v>19</v>
      </c>
      <c r="N132" s="30">
        <v>71.4</v>
      </c>
      <c r="O132" s="31">
        <v>0.391</v>
      </c>
      <c r="P132" s="30">
        <f t="shared" si="12"/>
        <v>30.1</v>
      </c>
      <c r="Q132" s="31">
        <v>0.939</v>
      </c>
      <c r="R132" s="32">
        <f t="shared" si="13"/>
        <v>2.3474999999999997</v>
      </c>
      <c r="U132" s="33">
        <v>12.198</v>
      </c>
      <c r="V132" s="29">
        <v>298.8064181668967</v>
      </c>
    </row>
    <row r="133" spans="1:22" ht="12.75">
      <c r="A133" s="1">
        <v>36335</v>
      </c>
      <c r="B133" s="25">
        <v>175</v>
      </c>
      <c r="C133" s="4">
        <v>0.556249976</v>
      </c>
      <c r="D133" s="24">
        <v>0.556249976</v>
      </c>
      <c r="E133" s="3">
        <v>1233</v>
      </c>
      <c r="G133" s="27">
        <v>1029.8</v>
      </c>
      <c r="H133" s="30">
        <f t="shared" si="9"/>
        <v>985.8</v>
      </c>
      <c r="I133" s="28">
        <f t="shared" si="10"/>
        <v>228.06612479631917</v>
      </c>
      <c r="J133" s="28">
        <f t="shared" si="11"/>
        <v>285.75872479631914</v>
      </c>
      <c r="K133" s="28">
        <f t="shared" si="7"/>
        <v>262.9254247963192</v>
      </c>
      <c r="L133" s="29">
        <f t="shared" si="8"/>
        <v>274.34207479631914</v>
      </c>
      <c r="M133" s="30">
        <v>19</v>
      </c>
      <c r="N133" s="30">
        <v>74</v>
      </c>
      <c r="O133" s="31">
        <v>0.405</v>
      </c>
      <c r="P133" s="30">
        <f t="shared" si="12"/>
        <v>31.5</v>
      </c>
      <c r="Q133" s="31">
        <v>1.112</v>
      </c>
      <c r="R133" s="32">
        <f t="shared" si="13"/>
        <v>2.7800000000000002</v>
      </c>
      <c r="U133" s="33">
        <v>12.755</v>
      </c>
      <c r="V133" s="29">
        <v>274.34207479631914</v>
      </c>
    </row>
    <row r="134" spans="1:22" ht="12.75">
      <c r="A134" s="1">
        <v>36335</v>
      </c>
      <c r="B134" s="25">
        <v>175</v>
      </c>
      <c r="C134" s="4">
        <v>0.556365728</v>
      </c>
      <c r="D134" s="24">
        <v>0.556365728</v>
      </c>
      <c r="E134" s="3">
        <v>1243</v>
      </c>
      <c r="G134" s="27">
        <v>1032.2</v>
      </c>
      <c r="H134" s="30">
        <f t="shared" si="9"/>
        <v>988.2</v>
      </c>
      <c r="I134" s="28">
        <f t="shared" si="10"/>
        <v>207.8741358271027</v>
      </c>
      <c r="J134" s="28">
        <f t="shared" si="11"/>
        <v>265.56673582710266</v>
      </c>
      <c r="K134" s="28">
        <f t="shared" si="7"/>
        <v>242.73343582710268</v>
      </c>
      <c r="L134" s="29">
        <f t="shared" si="8"/>
        <v>254.15008582710266</v>
      </c>
      <c r="M134" s="30">
        <v>18.8</v>
      </c>
      <c r="N134" s="30">
        <v>75.8</v>
      </c>
      <c r="O134" s="31">
        <v>0.361</v>
      </c>
      <c r="P134" s="30">
        <f t="shared" si="12"/>
        <v>27.1</v>
      </c>
      <c r="Q134" s="31">
        <v>1.142</v>
      </c>
      <c r="R134" s="32">
        <f t="shared" si="13"/>
        <v>2.8549999999999995</v>
      </c>
      <c r="U134" s="33">
        <v>12.973</v>
      </c>
      <c r="V134" s="29">
        <v>254.15008582710266</v>
      </c>
    </row>
    <row r="135" spans="1:22" ht="12.75">
      <c r="A135" s="1">
        <v>36335</v>
      </c>
      <c r="B135" s="25">
        <v>175</v>
      </c>
      <c r="C135" s="4">
        <v>0.556481481</v>
      </c>
      <c r="D135" s="24">
        <v>0.556481481</v>
      </c>
      <c r="E135" s="3">
        <v>1253</v>
      </c>
      <c r="G135" s="27">
        <v>1035.1</v>
      </c>
      <c r="H135" s="30">
        <f t="shared" si="9"/>
        <v>991.0999999999999</v>
      </c>
      <c r="I135" s="28">
        <f t="shared" si="10"/>
        <v>183.5408096908276</v>
      </c>
      <c r="J135" s="28">
        <f t="shared" si="11"/>
        <v>241.23340969082759</v>
      </c>
      <c r="K135" s="28">
        <f t="shared" si="7"/>
        <v>218.40010969082758</v>
      </c>
      <c r="L135" s="29">
        <f t="shared" si="8"/>
        <v>229.81675969082758</v>
      </c>
      <c r="M135" s="30">
        <v>19</v>
      </c>
      <c r="N135" s="30">
        <v>76.6</v>
      </c>
      <c r="O135" s="31">
        <v>0.376</v>
      </c>
      <c r="P135" s="30">
        <f t="shared" si="12"/>
        <v>28.6</v>
      </c>
      <c r="Q135" s="31">
        <v>1.193</v>
      </c>
      <c r="R135" s="32">
        <f t="shared" si="13"/>
        <v>2.9825</v>
      </c>
      <c r="U135" s="33">
        <v>13.016</v>
      </c>
      <c r="V135" s="29">
        <v>229.81675969082758</v>
      </c>
    </row>
    <row r="136" spans="1:22" ht="12.75">
      <c r="A136" s="1">
        <v>36335</v>
      </c>
      <c r="B136" s="25">
        <v>175</v>
      </c>
      <c r="C136" s="4">
        <v>0.556597233</v>
      </c>
      <c r="D136" s="24">
        <v>0.556597233</v>
      </c>
      <c r="E136" s="3">
        <v>1263</v>
      </c>
      <c r="G136" s="27">
        <v>1038.8</v>
      </c>
      <c r="H136" s="30">
        <f t="shared" si="9"/>
        <v>994.8</v>
      </c>
      <c r="I136" s="28">
        <f t="shared" si="10"/>
        <v>152.59800730636687</v>
      </c>
      <c r="J136" s="28">
        <f t="shared" si="11"/>
        <v>210.29060730636687</v>
      </c>
      <c r="K136" s="28">
        <f t="shared" si="7"/>
        <v>187.45730730636686</v>
      </c>
      <c r="L136" s="29">
        <f t="shared" si="8"/>
        <v>198.87395730636686</v>
      </c>
      <c r="M136" s="30">
        <v>19.1</v>
      </c>
      <c r="N136" s="30">
        <v>79.3</v>
      </c>
      <c r="O136" s="31">
        <v>0.346</v>
      </c>
      <c r="P136" s="30">
        <f t="shared" si="12"/>
        <v>25.599999999999994</v>
      </c>
      <c r="Q136" s="31">
        <v>1.183</v>
      </c>
      <c r="R136" s="32">
        <f t="shared" si="13"/>
        <v>2.9575</v>
      </c>
      <c r="U136" s="33">
        <v>13.033</v>
      </c>
      <c r="V136" s="29">
        <v>198.87395730636686</v>
      </c>
    </row>
    <row r="137" spans="1:22" ht="12.75">
      <c r="A137" s="1">
        <v>36335</v>
      </c>
      <c r="B137" s="25">
        <v>175</v>
      </c>
      <c r="C137" s="4">
        <v>0.556712985</v>
      </c>
      <c r="D137" s="24">
        <v>0.556712985</v>
      </c>
      <c r="E137" s="3">
        <v>1273</v>
      </c>
      <c r="G137" s="27">
        <v>1040.8</v>
      </c>
      <c r="H137" s="30">
        <f t="shared" si="9"/>
        <v>996.8</v>
      </c>
      <c r="I137" s="28">
        <f t="shared" si="10"/>
        <v>135.92005156548655</v>
      </c>
      <c r="J137" s="28">
        <f t="shared" si="11"/>
        <v>193.61265156548654</v>
      </c>
      <c r="K137" s="28">
        <f aca="true" t="shared" si="15" ref="K137:K200">(I137+34.8593)</f>
        <v>170.77935156548654</v>
      </c>
      <c r="L137" s="29">
        <f aca="true" t="shared" si="16" ref="L137:L200">AVERAGE(J137:K137)</f>
        <v>182.19600156548654</v>
      </c>
      <c r="M137" s="30">
        <v>19.2</v>
      </c>
      <c r="N137" s="30">
        <v>80.4</v>
      </c>
      <c r="O137" s="31">
        <v>0.346</v>
      </c>
      <c r="P137" s="30">
        <f t="shared" si="12"/>
        <v>25.599999999999994</v>
      </c>
      <c r="Q137" s="31">
        <v>1.293</v>
      </c>
      <c r="R137" s="32">
        <f t="shared" si="13"/>
        <v>3.2325</v>
      </c>
      <c r="S137" s="25">
        <v>107.53</v>
      </c>
      <c r="T137" s="25">
        <f aca="true" t="shared" si="17" ref="T137:T200">AVERAGE(S132:S137)</f>
        <v>107.53</v>
      </c>
      <c r="U137" s="33">
        <v>12.949</v>
      </c>
      <c r="V137" s="29">
        <v>182.19600156548654</v>
      </c>
    </row>
    <row r="138" spans="1:22" ht="12.75">
      <c r="A138" s="1">
        <v>36335</v>
      </c>
      <c r="B138" s="25">
        <v>175</v>
      </c>
      <c r="C138" s="4">
        <v>0.556828678</v>
      </c>
      <c r="D138" s="24">
        <v>0.556828678</v>
      </c>
      <c r="E138" s="3">
        <v>1283</v>
      </c>
      <c r="G138" s="27">
        <v>1044.2</v>
      </c>
      <c r="H138" s="30">
        <f aca="true" t="shared" si="18" ref="H138:H201">(G138-44)</f>
        <v>1000.2</v>
      </c>
      <c r="I138" s="28">
        <f aca="true" t="shared" si="19" ref="I138:I201">(8303.951372*LN(1013.25/H138))</f>
        <v>107.64417580701365</v>
      </c>
      <c r="J138" s="28">
        <f aca="true" t="shared" si="20" ref="J138:J201">(I138+57.6926)</f>
        <v>165.33677580701365</v>
      </c>
      <c r="K138" s="28">
        <f t="shared" si="15"/>
        <v>142.50347580701364</v>
      </c>
      <c r="L138" s="29">
        <f t="shared" si="16"/>
        <v>153.92012580701365</v>
      </c>
      <c r="M138" s="30">
        <v>19.4</v>
      </c>
      <c r="N138" s="30">
        <v>79.6</v>
      </c>
      <c r="O138" s="31">
        <v>0.316</v>
      </c>
      <c r="P138" s="30">
        <f aca="true" t="shared" si="21" ref="P138:P201">((O138*100)-9)</f>
        <v>22.6</v>
      </c>
      <c r="Q138" s="31">
        <v>1.294</v>
      </c>
      <c r="R138" s="32">
        <f aca="true" t="shared" si="22" ref="R138:R201">(Q138*2.5)</f>
        <v>3.2350000000000003</v>
      </c>
      <c r="S138" s="25">
        <v>106.856</v>
      </c>
      <c r="T138" s="25">
        <f t="shared" si="17"/>
        <v>107.193</v>
      </c>
      <c r="U138" s="33">
        <v>12.542</v>
      </c>
      <c r="V138" s="29">
        <v>153.92012580701365</v>
      </c>
    </row>
    <row r="139" spans="1:22" ht="12.75">
      <c r="A139" s="1">
        <v>36335</v>
      </c>
      <c r="B139" s="25">
        <v>175</v>
      </c>
      <c r="C139" s="4">
        <v>0.55694443</v>
      </c>
      <c r="D139" s="24">
        <v>0.55694443</v>
      </c>
      <c r="E139" s="3">
        <v>1293</v>
      </c>
      <c r="G139" s="27">
        <v>1047.6</v>
      </c>
      <c r="H139" s="30">
        <f t="shared" si="18"/>
        <v>1003.5999999999999</v>
      </c>
      <c r="I139" s="28">
        <f t="shared" si="19"/>
        <v>79.464255894853</v>
      </c>
      <c r="J139" s="28">
        <f t="shared" si="20"/>
        <v>137.15685589485298</v>
      </c>
      <c r="K139" s="28">
        <f t="shared" si="15"/>
        <v>114.323555894853</v>
      </c>
      <c r="L139" s="29">
        <f t="shared" si="16"/>
        <v>125.74020589485299</v>
      </c>
      <c r="M139" s="30">
        <v>19.7</v>
      </c>
      <c r="N139" s="30">
        <v>80.9</v>
      </c>
      <c r="O139" s="31">
        <v>0.311</v>
      </c>
      <c r="P139" s="30">
        <f t="shared" si="21"/>
        <v>22.1</v>
      </c>
      <c r="Q139" s="31">
        <v>1.36</v>
      </c>
      <c r="R139" s="32">
        <f t="shared" si="22"/>
        <v>3.4000000000000004</v>
      </c>
      <c r="S139" s="25">
        <v>148.248</v>
      </c>
      <c r="T139" s="25">
        <f t="shared" si="17"/>
        <v>120.878</v>
      </c>
      <c r="U139" s="33">
        <v>12.142</v>
      </c>
      <c r="V139" s="29">
        <v>125.74020589485299</v>
      </c>
    </row>
    <row r="140" spans="1:22" ht="12.75">
      <c r="A140" s="1">
        <v>36335</v>
      </c>
      <c r="B140" s="25">
        <v>175</v>
      </c>
      <c r="C140" s="4">
        <v>0.557060182</v>
      </c>
      <c r="D140" s="24">
        <v>0.557060182</v>
      </c>
      <c r="E140" s="3">
        <v>1303</v>
      </c>
      <c r="G140" s="27">
        <v>1050.1</v>
      </c>
      <c r="H140" s="30">
        <f t="shared" si="18"/>
        <v>1006.0999999999999</v>
      </c>
      <c r="I140" s="28">
        <f t="shared" si="19"/>
        <v>58.80456625129989</v>
      </c>
      <c r="J140" s="28">
        <f t="shared" si="20"/>
        <v>116.49716625129989</v>
      </c>
      <c r="K140" s="28">
        <f t="shared" si="15"/>
        <v>93.66386625129988</v>
      </c>
      <c r="L140" s="29">
        <f t="shared" si="16"/>
        <v>105.08051625129988</v>
      </c>
      <c r="M140" s="30">
        <v>20.4</v>
      </c>
      <c r="N140" s="30">
        <v>81.2</v>
      </c>
      <c r="O140" s="31">
        <v>0.266</v>
      </c>
      <c r="P140" s="30">
        <f t="shared" si="21"/>
        <v>17.6</v>
      </c>
      <c r="Q140" s="31">
        <v>1.468</v>
      </c>
      <c r="R140" s="32">
        <f t="shared" si="22"/>
        <v>3.67</v>
      </c>
      <c r="S140" s="25">
        <v>210.574</v>
      </c>
      <c r="T140" s="25">
        <f t="shared" si="17"/>
        <v>143.30200000000002</v>
      </c>
      <c r="U140" s="33">
        <v>11.904</v>
      </c>
      <c r="V140" s="29">
        <v>105.08051625129988</v>
      </c>
    </row>
    <row r="141" spans="1:22" ht="12.75">
      <c r="A141" s="1">
        <v>36335</v>
      </c>
      <c r="B141" s="25">
        <v>175</v>
      </c>
      <c r="C141" s="4">
        <v>0.557175934</v>
      </c>
      <c r="D141" s="24">
        <v>0.557175934</v>
      </c>
      <c r="E141" s="3">
        <v>1313</v>
      </c>
      <c r="G141" s="27">
        <v>1053.4</v>
      </c>
      <c r="H141" s="30">
        <f t="shared" si="18"/>
        <v>1009.4000000000001</v>
      </c>
      <c r="I141" s="28">
        <f t="shared" si="19"/>
        <v>31.612242743607418</v>
      </c>
      <c r="J141" s="28">
        <f t="shared" si="20"/>
        <v>89.30484274360742</v>
      </c>
      <c r="K141" s="28">
        <f t="shared" si="15"/>
        <v>66.47154274360742</v>
      </c>
      <c r="L141" s="29">
        <f t="shared" si="16"/>
        <v>77.88819274360742</v>
      </c>
      <c r="M141" s="30">
        <v>20.5</v>
      </c>
      <c r="N141" s="30">
        <v>79.4</v>
      </c>
      <c r="O141" s="31">
        <v>0.288</v>
      </c>
      <c r="P141" s="30">
        <f t="shared" si="21"/>
        <v>19.799999999999997</v>
      </c>
      <c r="Q141" s="31">
        <v>1.508</v>
      </c>
      <c r="R141" s="32">
        <f t="shared" si="22"/>
        <v>3.77</v>
      </c>
      <c r="S141" s="25">
        <v>230.831</v>
      </c>
      <c r="T141" s="25">
        <f t="shared" si="17"/>
        <v>160.80780000000001</v>
      </c>
      <c r="U141" s="33">
        <v>11.978</v>
      </c>
      <c r="V141" s="29">
        <v>77.88819274360742</v>
      </c>
    </row>
    <row r="142" spans="1:22" ht="12.75">
      <c r="A142" s="1">
        <v>36335</v>
      </c>
      <c r="B142" s="25">
        <v>175</v>
      </c>
      <c r="C142" s="4">
        <v>0.557291687</v>
      </c>
      <c r="D142" s="24">
        <v>0.557291687</v>
      </c>
      <c r="E142" s="3">
        <v>1323</v>
      </c>
      <c r="G142" s="27">
        <v>1056.5</v>
      </c>
      <c r="H142" s="30">
        <f t="shared" si="18"/>
        <v>1012.5</v>
      </c>
      <c r="I142" s="28">
        <f t="shared" si="19"/>
        <v>6.148798038811227</v>
      </c>
      <c r="J142" s="28">
        <f t="shared" si="20"/>
        <v>63.84139803881123</v>
      </c>
      <c r="K142" s="28">
        <f t="shared" si="15"/>
        <v>41.00809803881123</v>
      </c>
      <c r="L142" s="29">
        <f t="shared" si="16"/>
        <v>52.42474803881123</v>
      </c>
      <c r="M142" s="30">
        <v>20.4</v>
      </c>
      <c r="N142" s="30">
        <v>79</v>
      </c>
      <c r="O142" s="31">
        <v>0.279</v>
      </c>
      <c r="P142" s="30">
        <f t="shared" si="21"/>
        <v>18.900000000000002</v>
      </c>
      <c r="Q142" s="31">
        <v>1.459</v>
      </c>
      <c r="R142" s="32">
        <f t="shared" si="22"/>
        <v>3.6475</v>
      </c>
      <c r="S142" s="25">
        <v>188.157</v>
      </c>
      <c r="T142" s="25">
        <f t="shared" si="17"/>
        <v>165.366</v>
      </c>
      <c r="U142" s="33">
        <v>12.321</v>
      </c>
      <c r="V142" s="29">
        <v>52.42474803881123</v>
      </c>
    </row>
    <row r="143" spans="1:22" ht="12.75">
      <c r="A143" s="1">
        <v>36335</v>
      </c>
      <c r="B143" s="25">
        <v>175</v>
      </c>
      <c r="C143" s="4">
        <v>0.557407379</v>
      </c>
      <c r="D143" s="24">
        <v>0.5574074074074075</v>
      </c>
      <c r="E143" s="3">
        <v>1333</v>
      </c>
      <c r="G143" s="27">
        <v>1056.8</v>
      </c>
      <c r="H143" s="30">
        <f t="shared" si="18"/>
        <v>1012.8</v>
      </c>
      <c r="I143" s="28">
        <f t="shared" si="19"/>
        <v>3.688732438831822</v>
      </c>
      <c r="J143" s="28">
        <f t="shared" si="20"/>
        <v>61.38133243883182</v>
      </c>
      <c r="K143" s="28">
        <f t="shared" si="15"/>
        <v>38.54803243883182</v>
      </c>
      <c r="L143" s="29">
        <f t="shared" si="16"/>
        <v>49.964682438831815</v>
      </c>
      <c r="M143" s="30">
        <v>20.4</v>
      </c>
      <c r="N143" s="30">
        <v>80</v>
      </c>
      <c r="O143" s="31">
        <v>0.296</v>
      </c>
      <c r="P143" s="30">
        <f t="shared" si="21"/>
        <v>20.599999999999998</v>
      </c>
      <c r="Q143" s="31">
        <v>1.609</v>
      </c>
      <c r="R143" s="32">
        <f t="shared" si="22"/>
        <v>4.0225</v>
      </c>
      <c r="S143" s="25">
        <v>271.55</v>
      </c>
      <c r="T143" s="25">
        <f t="shared" si="17"/>
        <v>192.7026666666667</v>
      </c>
      <c r="U143" s="33">
        <v>12.872</v>
      </c>
      <c r="V143" s="29">
        <v>49.964682438831815</v>
      </c>
    </row>
    <row r="144" spans="1:22" ht="12.75">
      <c r="A144" s="1">
        <v>36335</v>
      </c>
      <c r="B144" s="25">
        <v>175</v>
      </c>
      <c r="C144" s="4">
        <v>0.557523131</v>
      </c>
      <c r="D144" s="24">
        <v>0.557523131</v>
      </c>
      <c r="E144" s="3">
        <v>1343</v>
      </c>
      <c r="G144" s="27">
        <v>1054.9</v>
      </c>
      <c r="H144" s="30">
        <f t="shared" si="18"/>
        <v>1010.9000000000001</v>
      </c>
      <c r="I144" s="28">
        <f t="shared" si="19"/>
        <v>19.28147073272994</v>
      </c>
      <c r="J144" s="28">
        <f t="shared" si="20"/>
        <v>76.97407073272994</v>
      </c>
      <c r="K144" s="28">
        <f t="shared" si="15"/>
        <v>54.14077073272993</v>
      </c>
      <c r="L144" s="29">
        <f t="shared" si="16"/>
        <v>65.55742073272994</v>
      </c>
      <c r="M144" s="30">
        <v>21</v>
      </c>
      <c r="N144" s="30">
        <v>80.1</v>
      </c>
      <c r="O144" s="31">
        <v>0.275</v>
      </c>
      <c r="P144" s="30">
        <f t="shared" si="21"/>
        <v>18.500000000000004</v>
      </c>
      <c r="Q144" s="31">
        <v>1.559</v>
      </c>
      <c r="R144" s="32">
        <f t="shared" si="22"/>
        <v>3.8975</v>
      </c>
      <c r="S144" s="25">
        <v>249.875</v>
      </c>
      <c r="T144" s="25">
        <f t="shared" si="17"/>
        <v>216.5391666666667</v>
      </c>
      <c r="U144" s="33">
        <v>13.027</v>
      </c>
      <c r="V144" s="29">
        <v>65.55742073272994</v>
      </c>
    </row>
    <row r="145" spans="1:22" ht="12.75">
      <c r="A145" s="1">
        <v>36335</v>
      </c>
      <c r="B145" s="25">
        <v>175</v>
      </c>
      <c r="C145" s="4">
        <v>0.557638884</v>
      </c>
      <c r="D145" s="24">
        <v>0.557638884</v>
      </c>
      <c r="E145" s="3">
        <v>1353</v>
      </c>
      <c r="G145" s="27">
        <v>1051.3</v>
      </c>
      <c r="H145" s="30">
        <f t="shared" si="18"/>
        <v>1007.3</v>
      </c>
      <c r="I145" s="28">
        <f t="shared" si="19"/>
        <v>48.906142861703636</v>
      </c>
      <c r="J145" s="28">
        <f t="shared" si="20"/>
        <v>106.59874286170364</v>
      </c>
      <c r="K145" s="28">
        <f t="shared" si="15"/>
        <v>83.76544286170363</v>
      </c>
      <c r="L145" s="29">
        <f t="shared" si="16"/>
        <v>95.18209286170364</v>
      </c>
      <c r="M145" s="30">
        <v>20.6</v>
      </c>
      <c r="N145" s="30">
        <v>76.8</v>
      </c>
      <c r="O145" s="31">
        <v>0.3</v>
      </c>
      <c r="P145" s="30">
        <f t="shared" si="21"/>
        <v>21</v>
      </c>
      <c r="Q145" s="31">
        <v>1.568</v>
      </c>
      <c r="R145" s="32">
        <f t="shared" si="22"/>
        <v>3.92</v>
      </c>
      <c r="S145" s="25">
        <v>249.133</v>
      </c>
      <c r="T145" s="25">
        <f t="shared" si="17"/>
        <v>233.35333333333335</v>
      </c>
      <c r="U145" s="33">
        <v>13.061</v>
      </c>
      <c r="V145" s="29">
        <v>95.18209286170364</v>
      </c>
    </row>
    <row r="146" spans="1:22" ht="12.75">
      <c r="A146" s="1">
        <v>36335</v>
      </c>
      <c r="B146" s="25">
        <v>175</v>
      </c>
      <c r="C146" s="4">
        <v>0.557754636</v>
      </c>
      <c r="D146" s="24">
        <v>0.557754636</v>
      </c>
      <c r="E146" s="3">
        <v>1363</v>
      </c>
      <c r="G146" s="27">
        <v>1049.1</v>
      </c>
      <c r="H146" s="30">
        <f t="shared" si="18"/>
        <v>1005.0999999999999</v>
      </c>
      <c r="I146" s="28">
        <f t="shared" si="19"/>
        <v>67.06227513784513</v>
      </c>
      <c r="J146" s="28">
        <f t="shared" si="20"/>
        <v>124.75487513784513</v>
      </c>
      <c r="K146" s="28">
        <f t="shared" si="15"/>
        <v>101.92157513784514</v>
      </c>
      <c r="L146" s="29">
        <f t="shared" si="16"/>
        <v>113.33822513784514</v>
      </c>
      <c r="M146" s="30">
        <v>20.5</v>
      </c>
      <c r="N146" s="30">
        <v>77.1</v>
      </c>
      <c r="O146" s="31">
        <v>0.291</v>
      </c>
      <c r="P146" s="30">
        <f t="shared" si="21"/>
        <v>20.099999999999998</v>
      </c>
      <c r="Q146" s="31">
        <v>1.579</v>
      </c>
      <c r="R146" s="32">
        <f t="shared" si="22"/>
        <v>3.9475</v>
      </c>
      <c r="S146" s="25">
        <v>248.458</v>
      </c>
      <c r="T146" s="25">
        <f t="shared" si="17"/>
        <v>239.66733333333335</v>
      </c>
      <c r="U146" s="33">
        <v>13.016</v>
      </c>
      <c r="V146" s="29">
        <v>113.33822513784514</v>
      </c>
    </row>
    <row r="147" spans="1:22" ht="12.75">
      <c r="A147" s="1">
        <v>36335</v>
      </c>
      <c r="B147" s="25">
        <v>175</v>
      </c>
      <c r="C147" s="4">
        <v>0.557870388</v>
      </c>
      <c r="D147" s="24">
        <v>0.557870388</v>
      </c>
      <c r="E147" s="3">
        <v>1373</v>
      </c>
      <c r="G147" s="27">
        <v>1046.7</v>
      </c>
      <c r="H147" s="30">
        <f t="shared" si="18"/>
        <v>1002.7</v>
      </c>
      <c r="I147" s="28">
        <f t="shared" si="19"/>
        <v>86.91434485074241</v>
      </c>
      <c r="J147" s="28">
        <f t="shared" si="20"/>
        <v>144.60694485074242</v>
      </c>
      <c r="K147" s="28">
        <f t="shared" si="15"/>
        <v>121.77364485074241</v>
      </c>
      <c r="L147" s="29">
        <f t="shared" si="16"/>
        <v>133.19029485074242</v>
      </c>
      <c r="M147" s="30">
        <v>20.3</v>
      </c>
      <c r="N147" s="30">
        <v>76.7</v>
      </c>
      <c r="O147" s="31">
        <v>0.316</v>
      </c>
      <c r="P147" s="30">
        <f t="shared" si="21"/>
        <v>22.6</v>
      </c>
      <c r="Q147" s="31">
        <v>1.839</v>
      </c>
      <c r="R147" s="32">
        <f t="shared" si="22"/>
        <v>4.5975</v>
      </c>
      <c r="S147" s="25">
        <v>394.851</v>
      </c>
      <c r="T147" s="25">
        <f t="shared" si="17"/>
        <v>267.00399999999996</v>
      </c>
      <c r="U147" s="33">
        <v>12.909</v>
      </c>
      <c r="V147" s="29">
        <v>133.19029485074242</v>
      </c>
    </row>
    <row r="148" spans="1:22" ht="12.75">
      <c r="A148" s="1">
        <v>36335</v>
      </c>
      <c r="B148" s="25">
        <v>175</v>
      </c>
      <c r="C148" s="4">
        <v>0.55798614</v>
      </c>
      <c r="D148" s="24">
        <v>0.55798614</v>
      </c>
      <c r="E148" s="3">
        <v>1383</v>
      </c>
      <c r="G148" s="27">
        <v>1044.6</v>
      </c>
      <c r="H148" s="30">
        <f t="shared" si="18"/>
        <v>1000.5999999999999</v>
      </c>
      <c r="I148" s="28">
        <f t="shared" si="19"/>
        <v>104.32392331495993</v>
      </c>
      <c r="J148" s="28">
        <f t="shared" si="20"/>
        <v>162.01652331495993</v>
      </c>
      <c r="K148" s="28">
        <f t="shared" si="15"/>
        <v>139.18322331495992</v>
      </c>
      <c r="L148" s="29">
        <f t="shared" si="16"/>
        <v>150.59987331495992</v>
      </c>
      <c r="M148" s="30">
        <v>20.1</v>
      </c>
      <c r="N148" s="30">
        <v>76.2</v>
      </c>
      <c r="O148" s="31">
        <v>0.292</v>
      </c>
      <c r="P148" s="30">
        <f t="shared" si="21"/>
        <v>20.2</v>
      </c>
      <c r="Q148" s="31">
        <v>1.738</v>
      </c>
      <c r="R148" s="32">
        <f t="shared" si="22"/>
        <v>4.345</v>
      </c>
      <c r="S148" s="25">
        <v>331.176</v>
      </c>
      <c r="T148" s="25">
        <f t="shared" si="17"/>
        <v>290.84049999999996</v>
      </c>
      <c r="U148" s="33">
        <v>12.411</v>
      </c>
      <c r="V148" s="29">
        <v>150.59987331495992</v>
      </c>
    </row>
    <row r="149" spans="1:22" ht="12.75">
      <c r="A149" s="1">
        <v>36335</v>
      </c>
      <c r="B149" s="25">
        <v>175</v>
      </c>
      <c r="C149" s="4">
        <v>0.558101833</v>
      </c>
      <c r="D149" s="24">
        <v>0.558101833</v>
      </c>
      <c r="E149" s="3">
        <v>1393</v>
      </c>
      <c r="G149" s="27">
        <v>1042</v>
      </c>
      <c r="H149" s="30">
        <f t="shared" si="18"/>
        <v>998</v>
      </c>
      <c r="I149" s="28">
        <f t="shared" si="19"/>
        <v>125.92933284841028</v>
      </c>
      <c r="J149" s="28">
        <f t="shared" si="20"/>
        <v>183.62193284841027</v>
      </c>
      <c r="K149" s="28">
        <f t="shared" si="15"/>
        <v>160.7886328484103</v>
      </c>
      <c r="L149" s="29">
        <f t="shared" si="16"/>
        <v>172.20528284841026</v>
      </c>
      <c r="M149" s="30">
        <v>19.9</v>
      </c>
      <c r="N149" s="30">
        <v>77</v>
      </c>
      <c r="O149" s="31">
        <v>0.296</v>
      </c>
      <c r="P149" s="30">
        <f t="shared" si="21"/>
        <v>20.599999999999998</v>
      </c>
      <c r="Q149" s="31">
        <v>1.737</v>
      </c>
      <c r="R149" s="32">
        <f t="shared" si="22"/>
        <v>4.3425</v>
      </c>
      <c r="S149" s="25">
        <v>330.434</v>
      </c>
      <c r="T149" s="25">
        <f t="shared" si="17"/>
        <v>300.6545</v>
      </c>
      <c r="U149" s="33">
        <v>12.008</v>
      </c>
      <c r="V149" s="29">
        <v>172.20528284841026</v>
      </c>
    </row>
    <row r="150" spans="1:22" ht="12.75">
      <c r="A150" s="1">
        <v>36335</v>
      </c>
      <c r="B150" s="25">
        <v>175</v>
      </c>
      <c r="C150" s="4">
        <v>0.558217585</v>
      </c>
      <c r="D150" s="24">
        <v>0.558217585</v>
      </c>
      <c r="E150" s="3">
        <v>1403</v>
      </c>
      <c r="G150" s="27">
        <v>1038.8</v>
      </c>
      <c r="H150" s="30">
        <f t="shared" si="18"/>
        <v>994.8</v>
      </c>
      <c r="I150" s="28">
        <f t="shared" si="19"/>
        <v>152.59800730636687</v>
      </c>
      <c r="J150" s="28">
        <f t="shared" si="20"/>
        <v>210.29060730636687</v>
      </c>
      <c r="K150" s="28">
        <f t="shared" si="15"/>
        <v>187.45730730636686</v>
      </c>
      <c r="L150" s="29">
        <f t="shared" si="16"/>
        <v>198.87395730636686</v>
      </c>
      <c r="M150" s="30">
        <v>19.7</v>
      </c>
      <c r="N150" s="30">
        <v>75.6</v>
      </c>
      <c r="O150" s="31">
        <v>0.286</v>
      </c>
      <c r="P150" s="30">
        <f t="shared" si="21"/>
        <v>19.599999999999998</v>
      </c>
      <c r="Q150" s="31">
        <v>1.707</v>
      </c>
      <c r="R150" s="32">
        <f t="shared" si="22"/>
        <v>4.2675</v>
      </c>
      <c r="S150" s="25">
        <v>329.759</v>
      </c>
      <c r="T150" s="25">
        <f t="shared" si="17"/>
        <v>313.9685</v>
      </c>
      <c r="U150" s="33">
        <v>11.888</v>
      </c>
      <c r="V150" s="29">
        <v>198.87395730636686</v>
      </c>
    </row>
    <row r="151" spans="1:22" ht="12.75">
      <c r="A151" s="1">
        <v>36335</v>
      </c>
      <c r="B151" s="25">
        <v>175</v>
      </c>
      <c r="C151" s="4">
        <v>0.558333337</v>
      </c>
      <c r="D151" s="24">
        <v>0.558333337</v>
      </c>
      <c r="E151" s="3">
        <v>1413</v>
      </c>
      <c r="G151" s="27">
        <v>1036.5</v>
      </c>
      <c r="H151" s="30">
        <f t="shared" si="18"/>
        <v>992.5</v>
      </c>
      <c r="I151" s="28">
        <f t="shared" si="19"/>
        <v>171.8191582982407</v>
      </c>
      <c r="J151" s="28">
        <f t="shared" si="20"/>
        <v>229.5117582982407</v>
      </c>
      <c r="K151" s="28">
        <f t="shared" si="15"/>
        <v>206.67845829824068</v>
      </c>
      <c r="L151" s="29">
        <f t="shared" si="16"/>
        <v>218.0951082982407</v>
      </c>
      <c r="M151" s="30">
        <v>19.5</v>
      </c>
      <c r="N151" s="30">
        <v>76.1</v>
      </c>
      <c r="O151" s="31">
        <v>0.291</v>
      </c>
      <c r="P151" s="30">
        <f t="shared" si="21"/>
        <v>20.099999999999998</v>
      </c>
      <c r="Q151" s="31">
        <v>1.826</v>
      </c>
      <c r="R151" s="32">
        <f t="shared" si="22"/>
        <v>4.565</v>
      </c>
      <c r="S151" s="25">
        <v>392.152</v>
      </c>
      <c r="T151" s="25">
        <f t="shared" si="17"/>
        <v>337.805</v>
      </c>
      <c r="U151" s="33">
        <v>12.095</v>
      </c>
      <c r="V151" s="29">
        <v>218.0951082982407</v>
      </c>
    </row>
    <row r="152" spans="1:22" ht="12.75">
      <c r="A152" s="1">
        <v>36335</v>
      </c>
      <c r="B152" s="25">
        <v>175</v>
      </c>
      <c r="C152" s="4">
        <v>0.55844909</v>
      </c>
      <c r="D152" s="24">
        <v>0.55844909</v>
      </c>
      <c r="E152" s="3">
        <v>1423</v>
      </c>
      <c r="G152" s="27">
        <v>1034.9</v>
      </c>
      <c r="H152" s="30">
        <f t="shared" si="18"/>
        <v>990.9000000000001</v>
      </c>
      <c r="I152" s="28">
        <f t="shared" si="19"/>
        <v>185.21668282910602</v>
      </c>
      <c r="J152" s="28">
        <f t="shared" si="20"/>
        <v>242.90928282910602</v>
      </c>
      <c r="K152" s="28">
        <f t="shared" si="15"/>
        <v>220.075982829106</v>
      </c>
      <c r="L152" s="29">
        <f t="shared" si="16"/>
        <v>231.49263282910601</v>
      </c>
      <c r="M152" s="30">
        <v>19.4</v>
      </c>
      <c r="N152" s="30">
        <v>78</v>
      </c>
      <c r="O152" s="31">
        <v>0.301</v>
      </c>
      <c r="P152" s="30">
        <f t="shared" si="21"/>
        <v>21.099999999999998</v>
      </c>
      <c r="Q152" s="31">
        <v>1.808</v>
      </c>
      <c r="R152" s="32">
        <f t="shared" si="22"/>
        <v>4.5200000000000005</v>
      </c>
      <c r="S152" s="25">
        <v>370.477</v>
      </c>
      <c r="T152" s="25">
        <f t="shared" si="17"/>
        <v>358.1415</v>
      </c>
      <c r="U152" s="33">
        <v>12.513</v>
      </c>
      <c r="V152" s="29">
        <v>231.49263282910601</v>
      </c>
    </row>
    <row r="153" spans="1:22" ht="12.75">
      <c r="A153" s="1">
        <v>36335</v>
      </c>
      <c r="B153" s="25">
        <v>175</v>
      </c>
      <c r="C153" s="4">
        <v>0.558564842</v>
      </c>
      <c r="D153" s="24">
        <v>0.558564842</v>
      </c>
      <c r="E153" s="3">
        <v>1433</v>
      </c>
      <c r="G153" s="27">
        <v>1032.9</v>
      </c>
      <c r="H153" s="30">
        <f t="shared" si="18"/>
        <v>988.9000000000001</v>
      </c>
      <c r="I153" s="28">
        <f t="shared" si="19"/>
        <v>201.9940425558619</v>
      </c>
      <c r="J153" s="28">
        <f t="shared" si="20"/>
        <v>259.6866425558619</v>
      </c>
      <c r="K153" s="28">
        <f t="shared" si="15"/>
        <v>236.8533425558619</v>
      </c>
      <c r="L153" s="29">
        <f t="shared" si="16"/>
        <v>248.2699925558619</v>
      </c>
      <c r="M153" s="30">
        <v>19.2</v>
      </c>
      <c r="N153" s="30">
        <v>81.6</v>
      </c>
      <c r="O153" s="31">
        <v>0.299</v>
      </c>
      <c r="P153" s="30">
        <f t="shared" si="21"/>
        <v>20.9</v>
      </c>
      <c r="Q153" s="31">
        <v>1.896</v>
      </c>
      <c r="R153" s="32">
        <f t="shared" si="22"/>
        <v>4.74</v>
      </c>
      <c r="S153" s="25">
        <v>411.735</v>
      </c>
      <c r="T153" s="25">
        <f t="shared" si="17"/>
        <v>360.95550000000003</v>
      </c>
      <c r="U153" s="33">
        <v>12.941</v>
      </c>
      <c r="V153" s="29">
        <v>248.2699925558619</v>
      </c>
    </row>
    <row r="154" spans="1:22" ht="12.75">
      <c r="A154" s="1">
        <v>36335</v>
      </c>
      <c r="B154" s="25">
        <v>175</v>
      </c>
      <c r="C154" s="4">
        <v>0.558680534</v>
      </c>
      <c r="D154" s="24">
        <v>0.558680534</v>
      </c>
      <c r="E154" s="3">
        <v>1443</v>
      </c>
      <c r="G154" s="27">
        <v>1028.9</v>
      </c>
      <c r="H154" s="30">
        <f t="shared" si="18"/>
        <v>984.9000000000001</v>
      </c>
      <c r="I154" s="28">
        <f t="shared" si="19"/>
        <v>235.65079699845782</v>
      </c>
      <c r="J154" s="28">
        <f t="shared" si="20"/>
        <v>293.3433969984578</v>
      </c>
      <c r="K154" s="28">
        <f t="shared" si="15"/>
        <v>270.5100969984578</v>
      </c>
      <c r="L154" s="29">
        <f t="shared" si="16"/>
        <v>281.9267469984578</v>
      </c>
      <c r="M154" s="30">
        <v>19.2</v>
      </c>
      <c r="N154" s="30">
        <v>78</v>
      </c>
      <c r="O154" s="31">
        <v>0.249</v>
      </c>
      <c r="P154" s="30">
        <f t="shared" si="21"/>
        <v>15.899999999999999</v>
      </c>
      <c r="Q154" s="31">
        <v>1.876</v>
      </c>
      <c r="R154" s="32">
        <f t="shared" si="22"/>
        <v>4.6899999999999995</v>
      </c>
      <c r="S154" s="25">
        <v>411.061</v>
      </c>
      <c r="T154" s="25">
        <f t="shared" si="17"/>
        <v>374.26966666666675</v>
      </c>
      <c r="U154" s="33">
        <v>13.038</v>
      </c>
      <c r="V154" s="29">
        <v>281.9267469984578</v>
      </c>
    </row>
    <row r="155" spans="1:22" ht="12.75">
      <c r="A155" s="1">
        <v>36335</v>
      </c>
      <c r="B155" s="25">
        <v>175</v>
      </c>
      <c r="C155" s="4">
        <v>0.558796287</v>
      </c>
      <c r="D155" s="24">
        <v>0.558796287</v>
      </c>
      <c r="E155" s="3">
        <v>1453</v>
      </c>
      <c r="G155" s="27">
        <v>1029</v>
      </c>
      <c r="H155" s="30">
        <f t="shared" si="18"/>
        <v>985</v>
      </c>
      <c r="I155" s="28">
        <f t="shared" si="19"/>
        <v>234.8077134531875</v>
      </c>
      <c r="J155" s="28">
        <f t="shared" si="20"/>
        <v>292.50031345318746</v>
      </c>
      <c r="K155" s="28">
        <f t="shared" si="15"/>
        <v>269.6670134531875</v>
      </c>
      <c r="L155" s="29">
        <f t="shared" si="16"/>
        <v>281.08366345318746</v>
      </c>
      <c r="M155" s="30">
        <v>18.9</v>
      </c>
      <c r="N155" s="30">
        <v>80.6</v>
      </c>
      <c r="O155" s="31">
        <v>0.291</v>
      </c>
      <c r="P155" s="30">
        <f t="shared" si="21"/>
        <v>20.099999999999998</v>
      </c>
      <c r="Q155" s="31">
        <v>1.807</v>
      </c>
      <c r="R155" s="32">
        <f t="shared" si="22"/>
        <v>4.5175</v>
      </c>
      <c r="S155" s="25">
        <v>368.453</v>
      </c>
      <c r="T155" s="25">
        <f t="shared" si="17"/>
        <v>380.60616666666664</v>
      </c>
      <c r="U155" s="33">
        <v>13.026</v>
      </c>
      <c r="V155" s="29">
        <v>281.08366345318746</v>
      </c>
    </row>
    <row r="156" spans="1:22" ht="12.75">
      <c r="A156" s="1">
        <v>36335</v>
      </c>
      <c r="B156" s="25">
        <v>175</v>
      </c>
      <c r="C156" s="4">
        <v>0.558912039</v>
      </c>
      <c r="D156" s="24">
        <v>0.558912039</v>
      </c>
      <c r="E156" s="3">
        <v>1463</v>
      </c>
      <c r="G156" s="27">
        <v>1027</v>
      </c>
      <c r="H156" s="30">
        <f t="shared" si="18"/>
        <v>983</v>
      </c>
      <c r="I156" s="28">
        <f t="shared" si="19"/>
        <v>251.68566920671086</v>
      </c>
      <c r="J156" s="28">
        <f t="shared" si="20"/>
        <v>309.37826920671085</v>
      </c>
      <c r="K156" s="28">
        <f t="shared" si="15"/>
        <v>286.54496920671085</v>
      </c>
      <c r="L156" s="29">
        <f t="shared" si="16"/>
        <v>297.96161920671085</v>
      </c>
      <c r="M156" s="30">
        <v>18.9</v>
      </c>
      <c r="N156" s="30">
        <v>80</v>
      </c>
      <c r="O156" s="31">
        <v>0.311</v>
      </c>
      <c r="P156" s="30">
        <f t="shared" si="21"/>
        <v>22.1</v>
      </c>
      <c r="Q156" s="31">
        <v>2.004</v>
      </c>
      <c r="R156" s="32">
        <f t="shared" si="22"/>
        <v>5.01</v>
      </c>
      <c r="S156" s="25">
        <v>472.779</v>
      </c>
      <c r="T156" s="25">
        <f t="shared" si="17"/>
        <v>404.44283333333334</v>
      </c>
      <c r="U156" s="33">
        <v>12.991</v>
      </c>
      <c r="V156" s="29">
        <v>297.96161920671085</v>
      </c>
    </row>
    <row r="157" spans="1:22" ht="12.75">
      <c r="A157" s="1">
        <v>36335</v>
      </c>
      <c r="B157" s="25">
        <v>175</v>
      </c>
      <c r="C157" s="4">
        <v>0.559027791</v>
      </c>
      <c r="D157" s="24">
        <v>0.559027791</v>
      </c>
      <c r="E157" s="3">
        <v>1473</v>
      </c>
      <c r="G157" s="27">
        <v>1025.7</v>
      </c>
      <c r="H157" s="30">
        <f t="shared" si="18"/>
        <v>981.7</v>
      </c>
      <c r="I157" s="28">
        <f t="shared" si="19"/>
        <v>262.67476510841357</v>
      </c>
      <c r="J157" s="28">
        <f t="shared" si="20"/>
        <v>320.36736510841354</v>
      </c>
      <c r="K157" s="28">
        <f t="shared" si="15"/>
        <v>297.5340651084136</v>
      </c>
      <c r="L157" s="29">
        <f t="shared" si="16"/>
        <v>308.95071510841353</v>
      </c>
      <c r="M157" s="30">
        <v>18.9</v>
      </c>
      <c r="N157" s="30">
        <v>82.9</v>
      </c>
      <c r="O157" s="31">
        <v>0.351</v>
      </c>
      <c r="P157" s="30">
        <f t="shared" si="21"/>
        <v>26.099999999999994</v>
      </c>
      <c r="Q157" s="31">
        <v>1.799</v>
      </c>
      <c r="R157" s="32">
        <f t="shared" si="22"/>
        <v>4.4975</v>
      </c>
      <c r="S157" s="25">
        <v>367.037</v>
      </c>
      <c r="T157" s="25">
        <f t="shared" si="17"/>
        <v>400.257</v>
      </c>
      <c r="U157" s="33">
        <v>12.754</v>
      </c>
      <c r="V157" s="29">
        <v>308.95071510841353</v>
      </c>
    </row>
    <row r="158" spans="1:22" ht="12.75">
      <c r="A158" s="1">
        <v>36335</v>
      </c>
      <c r="B158" s="25">
        <v>175</v>
      </c>
      <c r="C158" s="4">
        <v>0.559143543</v>
      </c>
      <c r="D158" s="24">
        <v>0.559143543</v>
      </c>
      <c r="E158" s="3">
        <v>1483</v>
      </c>
      <c r="G158" s="27">
        <v>1023</v>
      </c>
      <c r="H158" s="30">
        <f t="shared" si="18"/>
        <v>979</v>
      </c>
      <c r="I158" s="28">
        <f t="shared" si="19"/>
        <v>285.5448450558415</v>
      </c>
      <c r="J158" s="28">
        <f t="shared" si="20"/>
        <v>343.2374450558415</v>
      </c>
      <c r="K158" s="28">
        <f t="shared" si="15"/>
        <v>320.4041450558415</v>
      </c>
      <c r="L158" s="29">
        <f t="shared" si="16"/>
        <v>331.8207950558415</v>
      </c>
      <c r="M158" s="30">
        <v>19</v>
      </c>
      <c r="N158" s="30">
        <v>79</v>
      </c>
      <c r="O158" s="31">
        <v>0.301</v>
      </c>
      <c r="P158" s="30">
        <f t="shared" si="21"/>
        <v>21.099999999999998</v>
      </c>
      <c r="Q158" s="31">
        <v>2.022</v>
      </c>
      <c r="R158" s="32">
        <f t="shared" si="22"/>
        <v>5.055</v>
      </c>
      <c r="S158" s="25">
        <v>492.362</v>
      </c>
      <c r="T158" s="25">
        <f t="shared" si="17"/>
        <v>420.57116666666667</v>
      </c>
      <c r="U158" s="33">
        <v>12.346</v>
      </c>
      <c r="V158" s="29">
        <v>331.8207950558415</v>
      </c>
    </row>
    <row r="159" spans="1:22" ht="12.75">
      <c r="A159" s="1">
        <v>36335</v>
      </c>
      <c r="B159" s="25">
        <v>175</v>
      </c>
      <c r="C159" s="4">
        <v>0.559259236</v>
      </c>
      <c r="D159" s="24">
        <v>0.559259236</v>
      </c>
      <c r="E159" s="3">
        <v>1493</v>
      </c>
      <c r="G159" s="27">
        <v>1021.2</v>
      </c>
      <c r="H159" s="30">
        <f t="shared" si="18"/>
        <v>977.2</v>
      </c>
      <c r="I159" s="28">
        <f t="shared" si="19"/>
        <v>300.8266328976457</v>
      </c>
      <c r="J159" s="28">
        <f t="shared" si="20"/>
        <v>358.5192328976457</v>
      </c>
      <c r="K159" s="28">
        <f t="shared" si="15"/>
        <v>335.6859328976457</v>
      </c>
      <c r="L159" s="29">
        <f t="shared" si="16"/>
        <v>347.1025828976457</v>
      </c>
      <c r="M159" s="30">
        <v>18.8</v>
      </c>
      <c r="N159" s="30">
        <v>76.1</v>
      </c>
      <c r="O159" s="31">
        <v>0.336</v>
      </c>
      <c r="P159" s="30">
        <f t="shared" si="21"/>
        <v>24.6</v>
      </c>
      <c r="Q159" s="31">
        <v>1.848</v>
      </c>
      <c r="R159" s="32">
        <f t="shared" si="22"/>
        <v>4.62</v>
      </c>
      <c r="S159" s="25">
        <v>386.755</v>
      </c>
      <c r="T159" s="25">
        <f t="shared" si="17"/>
        <v>416.4078333333334</v>
      </c>
      <c r="U159" s="33">
        <v>11.96</v>
      </c>
      <c r="V159" s="29">
        <v>347.1025828976457</v>
      </c>
    </row>
    <row r="160" spans="1:22" ht="12.75">
      <c r="A160" s="1">
        <v>36335</v>
      </c>
      <c r="B160" s="25">
        <v>175</v>
      </c>
      <c r="C160" s="4">
        <v>0.559374988</v>
      </c>
      <c r="D160" s="24">
        <v>0.559374988</v>
      </c>
      <c r="E160" s="3">
        <v>1503</v>
      </c>
      <c r="G160" s="27">
        <v>1018.4</v>
      </c>
      <c r="H160" s="30">
        <f t="shared" si="18"/>
        <v>974.4</v>
      </c>
      <c r="I160" s="28">
        <f t="shared" si="19"/>
        <v>324.65434328411925</v>
      </c>
      <c r="J160" s="28">
        <f t="shared" si="20"/>
        <v>382.3469432841192</v>
      </c>
      <c r="K160" s="28">
        <f t="shared" si="15"/>
        <v>359.51364328411927</v>
      </c>
      <c r="L160" s="29">
        <f t="shared" si="16"/>
        <v>370.9302932841192</v>
      </c>
      <c r="M160" s="30">
        <v>18.1</v>
      </c>
      <c r="N160" s="30">
        <v>81.1</v>
      </c>
      <c r="O160" s="31">
        <v>0.361</v>
      </c>
      <c r="P160" s="30">
        <f t="shared" si="21"/>
        <v>27.1</v>
      </c>
      <c r="Q160" s="31">
        <v>1.947</v>
      </c>
      <c r="R160" s="32">
        <f t="shared" si="22"/>
        <v>4.8675</v>
      </c>
      <c r="S160" s="25">
        <v>449.08</v>
      </c>
      <c r="T160" s="25">
        <f t="shared" si="17"/>
        <v>422.7443333333333</v>
      </c>
      <c r="U160" s="33">
        <v>11.953</v>
      </c>
      <c r="V160" s="29">
        <v>370.9302932841192</v>
      </c>
    </row>
    <row r="161" spans="1:22" ht="12.75">
      <c r="A161" s="1">
        <v>36335</v>
      </c>
      <c r="B161" s="25">
        <v>175</v>
      </c>
      <c r="C161" s="4">
        <v>0.55949074</v>
      </c>
      <c r="D161" s="24">
        <v>0.55949074</v>
      </c>
      <c r="E161" s="3">
        <v>1513</v>
      </c>
      <c r="G161" s="27">
        <v>1017.4</v>
      </c>
      <c r="H161" s="30">
        <f t="shared" si="18"/>
        <v>973.4</v>
      </c>
      <c r="I161" s="28">
        <f t="shared" si="19"/>
        <v>333.180836868249</v>
      </c>
      <c r="J161" s="28">
        <f t="shared" si="20"/>
        <v>390.873436868249</v>
      </c>
      <c r="K161" s="28">
        <f t="shared" si="15"/>
        <v>368.040136868249</v>
      </c>
      <c r="L161" s="29">
        <f t="shared" si="16"/>
        <v>379.45678686824897</v>
      </c>
      <c r="M161" s="30">
        <v>18.4</v>
      </c>
      <c r="N161" s="30">
        <v>77.9</v>
      </c>
      <c r="O161" s="31">
        <v>0.359</v>
      </c>
      <c r="P161" s="30">
        <f t="shared" si="21"/>
        <v>26.9</v>
      </c>
      <c r="Q161" s="31">
        <v>1.886</v>
      </c>
      <c r="R161" s="32">
        <f t="shared" si="22"/>
        <v>4.715</v>
      </c>
      <c r="S161" s="25">
        <v>406.338</v>
      </c>
      <c r="T161" s="25">
        <f t="shared" si="17"/>
        <v>429.05850000000004</v>
      </c>
      <c r="U161" s="33">
        <v>12.251</v>
      </c>
      <c r="V161" s="29">
        <v>379.45678686824897</v>
      </c>
    </row>
    <row r="162" spans="1:22" ht="12.75">
      <c r="A162" s="1">
        <v>36335</v>
      </c>
      <c r="B162" s="25">
        <v>175</v>
      </c>
      <c r="C162" s="4">
        <v>0.559606493</v>
      </c>
      <c r="D162" s="24">
        <v>0.559606493</v>
      </c>
      <c r="E162" s="3">
        <v>1523</v>
      </c>
      <c r="G162" s="27">
        <v>1013.9</v>
      </c>
      <c r="H162" s="30">
        <f t="shared" si="18"/>
        <v>969.9</v>
      </c>
      <c r="I162" s="28">
        <f t="shared" si="19"/>
        <v>363.0926993989749</v>
      </c>
      <c r="J162" s="28">
        <f t="shared" si="20"/>
        <v>420.78529939897487</v>
      </c>
      <c r="K162" s="28">
        <f t="shared" si="15"/>
        <v>397.9519993989749</v>
      </c>
      <c r="L162" s="29">
        <f t="shared" si="16"/>
        <v>409.36864939897487</v>
      </c>
      <c r="M162" s="30">
        <v>18.1</v>
      </c>
      <c r="N162" s="30">
        <v>78.7</v>
      </c>
      <c r="O162" s="31">
        <v>0.387</v>
      </c>
      <c r="P162" s="30">
        <f t="shared" si="21"/>
        <v>29.700000000000003</v>
      </c>
      <c r="Q162" s="31">
        <v>1.919</v>
      </c>
      <c r="R162" s="32">
        <f t="shared" si="22"/>
        <v>4.7975</v>
      </c>
      <c r="S162" s="25">
        <v>426.731</v>
      </c>
      <c r="T162" s="25">
        <f t="shared" si="17"/>
        <v>421.3838333333333</v>
      </c>
      <c r="U162" s="33">
        <v>12.703</v>
      </c>
      <c r="V162" s="29">
        <v>409.36864939897487</v>
      </c>
    </row>
    <row r="163" spans="1:22" ht="12.75">
      <c r="A163" s="1">
        <v>36335</v>
      </c>
      <c r="B163" s="25">
        <v>175</v>
      </c>
      <c r="C163" s="4">
        <v>0.559722245</v>
      </c>
      <c r="D163" s="24">
        <v>0.559722245</v>
      </c>
      <c r="E163" s="3">
        <v>1533</v>
      </c>
      <c r="G163" s="27">
        <v>1011.9</v>
      </c>
      <c r="H163" s="30">
        <f t="shared" si="18"/>
        <v>967.9</v>
      </c>
      <c r="I163" s="28">
        <f t="shared" si="19"/>
        <v>380.2336929391374</v>
      </c>
      <c r="J163" s="28">
        <f t="shared" si="20"/>
        <v>437.9262929391374</v>
      </c>
      <c r="K163" s="28">
        <f t="shared" si="15"/>
        <v>415.09299293913745</v>
      </c>
      <c r="L163" s="29">
        <f t="shared" si="16"/>
        <v>426.5096429391374</v>
      </c>
      <c r="M163" s="30">
        <v>19.8</v>
      </c>
      <c r="N163" s="30">
        <v>63</v>
      </c>
      <c r="O163" s="31">
        <v>0.441</v>
      </c>
      <c r="P163" s="30">
        <f t="shared" si="21"/>
        <v>35.1</v>
      </c>
      <c r="Q163" s="31">
        <v>1.819</v>
      </c>
      <c r="R163" s="32">
        <f t="shared" si="22"/>
        <v>4.547499999999999</v>
      </c>
      <c r="S163" s="25">
        <v>363.056</v>
      </c>
      <c r="T163" s="25">
        <f t="shared" si="17"/>
        <v>420.72033333333326</v>
      </c>
      <c r="U163" s="33">
        <v>12.974</v>
      </c>
      <c r="V163" s="29">
        <v>426.5096429391374</v>
      </c>
    </row>
    <row r="164" spans="1:22" ht="12.75">
      <c r="A164" s="1">
        <v>36335</v>
      </c>
      <c r="B164" s="25">
        <v>175</v>
      </c>
      <c r="C164" s="4">
        <v>0.559837937</v>
      </c>
      <c r="D164" s="24">
        <v>0.559837937</v>
      </c>
      <c r="E164" s="3">
        <v>1543</v>
      </c>
      <c r="G164" s="27">
        <v>1009.3</v>
      </c>
      <c r="H164" s="30">
        <f t="shared" si="18"/>
        <v>965.3</v>
      </c>
      <c r="I164" s="28">
        <f t="shared" si="19"/>
        <v>402.5700126006182</v>
      </c>
      <c r="J164" s="28">
        <f t="shared" si="20"/>
        <v>460.26261260061824</v>
      </c>
      <c r="K164" s="28">
        <f t="shared" si="15"/>
        <v>437.42931260061823</v>
      </c>
      <c r="L164" s="29">
        <f t="shared" si="16"/>
        <v>448.84596260061824</v>
      </c>
      <c r="M164" s="30">
        <v>20.1</v>
      </c>
      <c r="N164" s="30">
        <v>57.9</v>
      </c>
      <c r="O164" s="31">
        <v>0.565</v>
      </c>
      <c r="P164" s="30">
        <f t="shared" si="21"/>
        <v>47.49999999999999</v>
      </c>
      <c r="Q164" s="31">
        <v>1.878</v>
      </c>
      <c r="R164" s="32">
        <f t="shared" si="22"/>
        <v>4.694999999999999</v>
      </c>
      <c r="S164" s="25">
        <v>404.314</v>
      </c>
      <c r="T164" s="25">
        <f t="shared" si="17"/>
        <v>406.04566666666665</v>
      </c>
      <c r="U164" s="33">
        <v>13.053</v>
      </c>
      <c r="V164" s="29">
        <v>448.84596260061824</v>
      </c>
    </row>
    <row r="165" spans="1:22" ht="12.75">
      <c r="A165" s="1">
        <v>36335</v>
      </c>
      <c r="B165" s="25">
        <v>175</v>
      </c>
      <c r="C165" s="4">
        <v>0.55995369</v>
      </c>
      <c r="D165" s="24">
        <v>0.55995369</v>
      </c>
      <c r="E165" s="3">
        <v>1553</v>
      </c>
      <c r="G165" s="27">
        <v>1007.7</v>
      </c>
      <c r="H165" s="30">
        <f t="shared" si="18"/>
        <v>963.7</v>
      </c>
      <c r="I165" s="28">
        <f t="shared" si="19"/>
        <v>416.34536277387565</v>
      </c>
      <c r="J165" s="28">
        <f t="shared" si="20"/>
        <v>474.0379627738756</v>
      </c>
      <c r="K165" s="28">
        <f t="shared" si="15"/>
        <v>451.20466277387567</v>
      </c>
      <c r="L165" s="29">
        <f t="shared" si="16"/>
        <v>462.6213127738756</v>
      </c>
      <c r="M165" s="30">
        <v>20.5</v>
      </c>
      <c r="N165" s="30">
        <v>51.2</v>
      </c>
      <c r="O165" s="31">
        <v>0.654</v>
      </c>
      <c r="P165" s="30">
        <f t="shared" si="21"/>
        <v>56.400000000000006</v>
      </c>
      <c r="Q165" s="31">
        <v>1.758</v>
      </c>
      <c r="R165" s="32">
        <f t="shared" si="22"/>
        <v>4.395</v>
      </c>
      <c r="S165" s="25">
        <v>340.639</v>
      </c>
      <c r="T165" s="25">
        <f t="shared" si="17"/>
        <v>398.35966666666667</v>
      </c>
      <c r="U165" s="33">
        <v>13.041</v>
      </c>
      <c r="V165" s="29">
        <v>462.6213127738756</v>
      </c>
    </row>
    <row r="166" spans="1:22" ht="12.75">
      <c r="A166" s="1">
        <v>36335</v>
      </c>
      <c r="B166" s="25">
        <v>175</v>
      </c>
      <c r="C166" s="4">
        <v>0.560069442</v>
      </c>
      <c r="D166" s="24">
        <v>0.560069442</v>
      </c>
      <c r="E166" s="3">
        <v>1563</v>
      </c>
      <c r="G166" s="27">
        <v>1004.6</v>
      </c>
      <c r="H166" s="30">
        <f t="shared" si="18"/>
        <v>960.6</v>
      </c>
      <c r="I166" s="28">
        <f t="shared" si="19"/>
        <v>443.10030901131734</v>
      </c>
      <c r="J166" s="28">
        <f t="shared" si="20"/>
        <v>500.7929090113173</v>
      </c>
      <c r="K166" s="28">
        <f t="shared" si="15"/>
        <v>477.95960901131735</v>
      </c>
      <c r="L166" s="29">
        <f t="shared" si="16"/>
        <v>489.3762590113173</v>
      </c>
      <c r="M166" s="30">
        <v>20.3</v>
      </c>
      <c r="N166" s="30">
        <v>49.7</v>
      </c>
      <c r="O166" s="31">
        <v>0.679</v>
      </c>
      <c r="P166" s="30">
        <f t="shared" si="21"/>
        <v>58.900000000000006</v>
      </c>
      <c r="Q166" s="31">
        <v>1.579</v>
      </c>
      <c r="R166" s="32">
        <f t="shared" si="22"/>
        <v>3.9475</v>
      </c>
      <c r="S166" s="25">
        <v>235.032</v>
      </c>
      <c r="T166" s="25">
        <f t="shared" si="17"/>
        <v>362.685</v>
      </c>
      <c r="U166" s="33">
        <v>12.953</v>
      </c>
      <c r="V166" s="29">
        <v>489.3762590113173</v>
      </c>
    </row>
    <row r="167" spans="1:22" ht="12.75">
      <c r="A167" s="1">
        <v>36335</v>
      </c>
      <c r="B167" s="25">
        <v>175</v>
      </c>
      <c r="C167" s="4">
        <v>0.560185194</v>
      </c>
      <c r="D167" s="24">
        <v>0.560185194</v>
      </c>
      <c r="E167" s="3">
        <v>1573</v>
      </c>
      <c r="G167" s="27">
        <v>1002.9</v>
      </c>
      <c r="H167" s="30">
        <f t="shared" si="18"/>
        <v>958.9</v>
      </c>
      <c r="I167" s="28">
        <f t="shared" si="19"/>
        <v>457.80905714710127</v>
      </c>
      <c r="J167" s="28">
        <f t="shared" si="20"/>
        <v>515.5016571471012</v>
      </c>
      <c r="K167" s="28">
        <f t="shared" si="15"/>
        <v>492.6683571471013</v>
      </c>
      <c r="L167" s="29">
        <f t="shared" si="16"/>
        <v>504.08500714710124</v>
      </c>
      <c r="M167" s="30">
        <v>20.2</v>
      </c>
      <c r="N167" s="30">
        <v>49.1</v>
      </c>
      <c r="O167" s="31">
        <v>0.659</v>
      </c>
      <c r="P167" s="30">
        <f t="shared" si="21"/>
        <v>56.900000000000006</v>
      </c>
      <c r="Q167" s="31">
        <v>1.679</v>
      </c>
      <c r="R167" s="32">
        <f t="shared" si="22"/>
        <v>4.1975</v>
      </c>
      <c r="S167" s="25">
        <v>297.357</v>
      </c>
      <c r="T167" s="25">
        <f t="shared" si="17"/>
        <v>344.52150000000006</v>
      </c>
      <c r="U167" s="33">
        <v>12.71</v>
      </c>
      <c r="V167" s="29">
        <v>504.08500714710124</v>
      </c>
    </row>
    <row r="168" spans="1:22" ht="12.75">
      <c r="A168" s="1">
        <v>36335</v>
      </c>
      <c r="B168" s="25">
        <v>175</v>
      </c>
      <c r="C168" s="4">
        <v>0.560300946</v>
      </c>
      <c r="D168" s="24">
        <v>0.560300946</v>
      </c>
      <c r="E168" s="3">
        <v>1583</v>
      </c>
      <c r="G168" s="27">
        <v>1001.8</v>
      </c>
      <c r="H168" s="30">
        <f t="shared" si="18"/>
        <v>957.8</v>
      </c>
      <c r="I168" s="28">
        <f t="shared" si="19"/>
        <v>467.34038444093375</v>
      </c>
      <c r="J168" s="28">
        <f t="shared" si="20"/>
        <v>525.0329844409338</v>
      </c>
      <c r="K168" s="28">
        <f t="shared" si="15"/>
        <v>502.19968444093377</v>
      </c>
      <c r="L168" s="29">
        <f t="shared" si="16"/>
        <v>513.6163344409338</v>
      </c>
      <c r="M168" s="30">
        <v>20.2</v>
      </c>
      <c r="N168" s="30">
        <v>48.8</v>
      </c>
      <c r="O168" s="31">
        <v>0.649</v>
      </c>
      <c r="P168" s="30">
        <f t="shared" si="21"/>
        <v>55.900000000000006</v>
      </c>
      <c r="Q168" s="31">
        <v>1.678</v>
      </c>
      <c r="R168" s="32">
        <f t="shared" si="22"/>
        <v>4.195</v>
      </c>
      <c r="S168" s="25">
        <v>296.615</v>
      </c>
      <c r="T168" s="25">
        <f t="shared" si="17"/>
        <v>322.83549999999997</v>
      </c>
      <c r="U168" s="33">
        <v>12.205</v>
      </c>
      <c r="V168" s="29">
        <v>513.6163344409338</v>
      </c>
    </row>
    <row r="169" spans="1:22" ht="12.75">
      <c r="A169" s="1">
        <v>36335</v>
      </c>
      <c r="B169" s="25">
        <v>175</v>
      </c>
      <c r="C169" s="4">
        <v>0.560416639</v>
      </c>
      <c r="D169" s="24">
        <v>0.560416639</v>
      </c>
      <c r="E169" s="3">
        <v>1593</v>
      </c>
      <c r="G169" s="27">
        <v>998.5</v>
      </c>
      <c r="H169" s="30">
        <f t="shared" si="18"/>
        <v>954.5</v>
      </c>
      <c r="I169" s="28">
        <f t="shared" si="19"/>
        <v>496.0001833523766</v>
      </c>
      <c r="J169" s="28">
        <f t="shared" si="20"/>
        <v>553.6927833523766</v>
      </c>
      <c r="K169" s="28">
        <f t="shared" si="15"/>
        <v>530.8594833523766</v>
      </c>
      <c r="L169" s="29">
        <f t="shared" si="16"/>
        <v>542.2761333523766</v>
      </c>
      <c r="M169" s="30">
        <v>19.9</v>
      </c>
      <c r="N169" s="30">
        <v>48.7</v>
      </c>
      <c r="O169" s="31">
        <v>0.634</v>
      </c>
      <c r="P169" s="30">
        <f t="shared" si="21"/>
        <v>54.4</v>
      </c>
      <c r="Q169" s="31">
        <v>1.499</v>
      </c>
      <c r="R169" s="32">
        <f t="shared" si="22"/>
        <v>3.7475000000000005</v>
      </c>
      <c r="S169" s="25">
        <v>190.94</v>
      </c>
      <c r="T169" s="25">
        <f t="shared" si="17"/>
        <v>294.14950000000005</v>
      </c>
      <c r="U169" s="33">
        <v>11.864</v>
      </c>
      <c r="V169" s="29">
        <v>542.2761333523766</v>
      </c>
    </row>
    <row r="170" spans="1:22" ht="12.75">
      <c r="A170" s="1">
        <v>36335</v>
      </c>
      <c r="B170" s="25">
        <v>175</v>
      </c>
      <c r="C170" s="4">
        <v>0.560532391</v>
      </c>
      <c r="D170" s="24">
        <v>0.560532391</v>
      </c>
      <c r="E170" s="3">
        <v>1603</v>
      </c>
      <c r="G170" s="27">
        <v>997.6</v>
      </c>
      <c r="H170" s="30">
        <f t="shared" si="18"/>
        <v>953.6</v>
      </c>
      <c r="I170" s="28">
        <f t="shared" si="19"/>
        <v>503.8336897608752</v>
      </c>
      <c r="J170" s="28">
        <f t="shared" si="20"/>
        <v>561.5262897608752</v>
      </c>
      <c r="K170" s="28">
        <f t="shared" si="15"/>
        <v>538.6929897608752</v>
      </c>
      <c r="L170" s="29">
        <f t="shared" si="16"/>
        <v>550.1096397608752</v>
      </c>
      <c r="M170" s="30">
        <v>19.9</v>
      </c>
      <c r="N170" s="30">
        <v>48.8</v>
      </c>
      <c r="O170" s="31">
        <v>0.618</v>
      </c>
      <c r="P170" s="30">
        <f t="shared" si="21"/>
        <v>52.8</v>
      </c>
      <c r="Q170" s="31">
        <v>1.407</v>
      </c>
      <c r="R170" s="32">
        <f t="shared" si="22"/>
        <v>3.5175</v>
      </c>
      <c r="S170" s="25">
        <v>148.333</v>
      </c>
      <c r="T170" s="25">
        <f t="shared" si="17"/>
        <v>251.48600000000002</v>
      </c>
      <c r="U170" s="33">
        <v>11.919</v>
      </c>
      <c r="V170" s="29">
        <v>550.1096397608752</v>
      </c>
    </row>
    <row r="171" spans="1:22" ht="12.75">
      <c r="A171" s="1">
        <v>36335</v>
      </c>
      <c r="B171" s="25">
        <v>175</v>
      </c>
      <c r="C171" s="4">
        <v>0.560648143</v>
      </c>
      <c r="D171" s="24">
        <v>0.560648143</v>
      </c>
      <c r="E171" s="3">
        <v>1613</v>
      </c>
      <c r="G171" s="27">
        <v>994.3</v>
      </c>
      <c r="H171" s="30">
        <f t="shared" si="18"/>
        <v>950.3</v>
      </c>
      <c r="I171" s="28">
        <f t="shared" si="19"/>
        <v>532.619935855455</v>
      </c>
      <c r="J171" s="28">
        <f t="shared" si="20"/>
        <v>590.3125358554549</v>
      </c>
      <c r="K171" s="28">
        <f t="shared" si="15"/>
        <v>567.4792358554549</v>
      </c>
      <c r="L171" s="29">
        <f t="shared" si="16"/>
        <v>578.8958858554549</v>
      </c>
      <c r="M171" s="30">
        <v>19.7</v>
      </c>
      <c r="N171" s="30">
        <v>48.2</v>
      </c>
      <c r="O171" s="31">
        <v>0.627</v>
      </c>
      <c r="P171" s="30">
        <f t="shared" si="21"/>
        <v>53.7</v>
      </c>
      <c r="Q171" s="31">
        <v>1.438</v>
      </c>
      <c r="R171" s="32">
        <f t="shared" si="22"/>
        <v>3.5949999999999998</v>
      </c>
      <c r="S171" s="25">
        <v>168.658</v>
      </c>
      <c r="T171" s="25">
        <f t="shared" si="17"/>
        <v>222.8225</v>
      </c>
      <c r="U171" s="33">
        <v>12.319</v>
      </c>
      <c r="V171" s="29">
        <v>578.8958858554549</v>
      </c>
    </row>
    <row r="172" spans="1:22" ht="12.75">
      <c r="A172" s="1">
        <v>36335</v>
      </c>
      <c r="B172" s="25">
        <v>175</v>
      </c>
      <c r="C172" s="4">
        <v>0.560763896</v>
      </c>
      <c r="D172" s="24">
        <v>0.560763896</v>
      </c>
      <c r="E172" s="3">
        <v>1623</v>
      </c>
      <c r="G172" s="27">
        <v>992.2</v>
      </c>
      <c r="H172" s="30">
        <f t="shared" si="18"/>
        <v>948.2</v>
      </c>
      <c r="I172" s="28">
        <f t="shared" si="19"/>
        <v>550.9905494907911</v>
      </c>
      <c r="J172" s="28">
        <f t="shared" si="20"/>
        <v>608.683149490791</v>
      </c>
      <c r="K172" s="28">
        <f t="shared" si="15"/>
        <v>585.849849490791</v>
      </c>
      <c r="L172" s="29">
        <f t="shared" si="16"/>
        <v>597.266499490791</v>
      </c>
      <c r="M172" s="30">
        <v>19.7</v>
      </c>
      <c r="N172" s="30">
        <v>47.3</v>
      </c>
      <c r="O172" s="31">
        <v>0.613</v>
      </c>
      <c r="P172" s="30">
        <f t="shared" si="21"/>
        <v>52.3</v>
      </c>
      <c r="Q172" s="31">
        <v>1.448</v>
      </c>
      <c r="R172" s="32">
        <f t="shared" si="22"/>
        <v>3.62</v>
      </c>
      <c r="S172" s="25">
        <v>167.916</v>
      </c>
      <c r="T172" s="25">
        <f t="shared" si="17"/>
        <v>211.63649999999998</v>
      </c>
      <c r="U172" s="33">
        <v>12.828</v>
      </c>
      <c r="V172" s="29">
        <v>597.266499490791</v>
      </c>
    </row>
    <row r="173" spans="1:22" ht="12.75">
      <c r="A173" s="1">
        <v>36335</v>
      </c>
      <c r="B173" s="25">
        <v>175</v>
      </c>
      <c r="C173" s="4">
        <v>0.560879648</v>
      </c>
      <c r="D173" s="24">
        <v>0.560879648</v>
      </c>
      <c r="E173" s="3">
        <v>1633</v>
      </c>
      <c r="G173" s="27">
        <v>989.8</v>
      </c>
      <c r="H173" s="30">
        <f t="shared" si="18"/>
        <v>945.8</v>
      </c>
      <c r="I173" s="28">
        <f t="shared" si="19"/>
        <v>572.0354216763131</v>
      </c>
      <c r="J173" s="28">
        <f t="shared" si="20"/>
        <v>629.7280216763131</v>
      </c>
      <c r="K173" s="28">
        <f t="shared" si="15"/>
        <v>606.8947216763131</v>
      </c>
      <c r="L173" s="29">
        <f t="shared" si="16"/>
        <v>618.3113716763131</v>
      </c>
      <c r="M173" s="30">
        <v>19.7</v>
      </c>
      <c r="N173" s="30">
        <v>45.8</v>
      </c>
      <c r="O173" s="31">
        <v>0.653</v>
      </c>
      <c r="P173" s="30">
        <f t="shared" si="21"/>
        <v>56.3</v>
      </c>
      <c r="Q173" s="31">
        <v>1.387</v>
      </c>
      <c r="R173" s="32">
        <f t="shared" si="22"/>
        <v>3.4675000000000002</v>
      </c>
      <c r="S173" s="25">
        <v>146.242</v>
      </c>
      <c r="T173" s="25">
        <f t="shared" si="17"/>
        <v>186.45066666666665</v>
      </c>
      <c r="U173" s="33">
        <v>13.023</v>
      </c>
      <c r="V173" s="29">
        <v>618.3113716763131</v>
      </c>
    </row>
    <row r="174" spans="1:22" ht="12.75">
      <c r="A174" s="1">
        <v>36335</v>
      </c>
      <c r="B174" s="25">
        <v>175</v>
      </c>
      <c r="C174" s="4">
        <v>0.5609954</v>
      </c>
      <c r="D174" s="24">
        <v>0.5609954</v>
      </c>
      <c r="E174" s="3">
        <v>1643</v>
      </c>
      <c r="G174" s="27">
        <v>987.7</v>
      </c>
      <c r="H174" s="30">
        <f t="shared" si="18"/>
        <v>943.7</v>
      </c>
      <c r="I174" s="28">
        <f t="shared" si="19"/>
        <v>590.4935376448309</v>
      </c>
      <c r="J174" s="28">
        <f t="shared" si="20"/>
        <v>648.1861376448309</v>
      </c>
      <c r="K174" s="28">
        <f t="shared" si="15"/>
        <v>625.3528376448309</v>
      </c>
      <c r="L174" s="29">
        <f t="shared" si="16"/>
        <v>636.7694876448309</v>
      </c>
      <c r="M174" s="30">
        <v>19.6</v>
      </c>
      <c r="N174" s="30">
        <v>45.8</v>
      </c>
      <c r="O174" s="31">
        <v>0.631</v>
      </c>
      <c r="P174" s="30">
        <f t="shared" si="21"/>
        <v>54.1</v>
      </c>
      <c r="Q174" s="31">
        <v>1.331</v>
      </c>
      <c r="R174" s="32">
        <f t="shared" si="22"/>
        <v>3.3274999999999997</v>
      </c>
      <c r="S174" s="25">
        <v>103.634</v>
      </c>
      <c r="T174" s="25">
        <f t="shared" si="17"/>
        <v>154.28716666666665</v>
      </c>
      <c r="U174" s="33">
        <v>13.033</v>
      </c>
      <c r="V174" s="29">
        <v>636.7694876448309</v>
      </c>
    </row>
    <row r="175" spans="1:22" ht="12.75">
      <c r="A175" s="1">
        <v>36335</v>
      </c>
      <c r="B175" s="25">
        <v>175</v>
      </c>
      <c r="C175" s="4">
        <v>0.561111093</v>
      </c>
      <c r="D175" s="24">
        <v>0.561111093</v>
      </c>
      <c r="E175" s="3">
        <v>1653</v>
      </c>
      <c r="G175" s="27">
        <v>985.4</v>
      </c>
      <c r="H175" s="30">
        <f t="shared" si="18"/>
        <v>941.4</v>
      </c>
      <c r="I175" s="28">
        <f t="shared" si="19"/>
        <v>610.7567572435466</v>
      </c>
      <c r="J175" s="28">
        <f t="shared" si="20"/>
        <v>668.4493572435466</v>
      </c>
      <c r="K175" s="28">
        <f t="shared" si="15"/>
        <v>645.6160572435466</v>
      </c>
      <c r="L175" s="29">
        <f t="shared" si="16"/>
        <v>657.0327072435466</v>
      </c>
      <c r="M175" s="30">
        <v>19.4</v>
      </c>
      <c r="N175" s="30">
        <v>45.8</v>
      </c>
      <c r="O175" s="31">
        <v>0.648</v>
      </c>
      <c r="P175" s="30">
        <f t="shared" si="21"/>
        <v>55.8</v>
      </c>
      <c r="Q175" s="31">
        <v>1.351</v>
      </c>
      <c r="R175" s="32">
        <f t="shared" si="22"/>
        <v>3.3775</v>
      </c>
      <c r="S175" s="25">
        <v>123.96</v>
      </c>
      <c r="T175" s="25">
        <f t="shared" si="17"/>
        <v>143.12383333333335</v>
      </c>
      <c r="U175" s="33">
        <v>13.015</v>
      </c>
      <c r="V175" s="29">
        <v>657.0327072435466</v>
      </c>
    </row>
    <row r="176" spans="1:22" ht="12.75">
      <c r="A176" s="1">
        <v>36335</v>
      </c>
      <c r="B176" s="25">
        <v>175</v>
      </c>
      <c r="C176" s="4">
        <v>0.561226845</v>
      </c>
      <c r="D176" s="24">
        <v>0.561226845</v>
      </c>
      <c r="E176" s="3">
        <v>1663</v>
      </c>
      <c r="G176" s="27">
        <v>982.8</v>
      </c>
      <c r="H176" s="30">
        <f t="shared" si="18"/>
        <v>938.8</v>
      </c>
      <c r="I176" s="28">
        <f t="shared" si="19"/>
        <v>633.7227048331912</v>
      </c>
      <c r="J176" s="28">
        <f t="shared" si="20"/>
        <v>691.4153048331912</v>
      </c>
      <c r="K176" s="28">
        <f t="shared" si="15"/>
        <v>668.5820048331911</v>
      </c>
      <c r="L176" s="29">
        <f t="shared" si="16"/>
        <v>679.9986548331912</v>
      </c>
      <c r="M176" s="30">
        <v>19.2</v>
      </c>
      <c r="N176" s="30">
        <v>47</v>
      </c>
      <c r="O176" s="31">
        <v>0.649</v>
      </c>
      <c r="P176" s="30">
        <f t="shared" si="21"/>
        <v>55.900000000000006</v>
      </c>
      <c r="Q176" s="31">
        <v>1.324</v>
      </c>
      <c r="R176" s="32">
        <f t="shared" si="22"/>
        <v>3.31</v>
      </c>
      <c r="S176" s="25">
        <v>102.218</v>
      </c>
      <c r="T176" s="25">
        <f t="shared" si="17"/>
        <v>135.438</v>
      </c>
      <c r="U176" s="33">
        <v>12.815</v>
      </c>
      <c r="V176" s="29">
        <v>679.9986548331912</v>
      </c>
    </row>
    <row r="177" spans="1:22" ht="12.75">
      <c r="A177" s="1">
        <v>36335</v>
      </c>
      <c r="B177" s="25">
        <v>175</v>
      </c>
      <c r="C177" s="4">
        <v>0.561342597</v>
      </c>
      <c r="D177" s="24">
        <v>0.561342597</v>
      </c>
      <c r="E177" s="3">
        <v>1673</v>
      </c>
      <c r="G177" s="27">
        <v>980.5</v>
      </c>
      <c r="H177" s="30">
        <f t="shared" si="18"/>
        <v>936.5</v>
      </c>
      <c r="I177" s="28">
        <f t="shared" si="19"/>
        <v>654.0918166895123</v>
      </c>
      <c r="J177" s="28">
        <f t="shared" si="20"/>
        <v>711.7844166895122</v>
      </c>
      <c r="K177" s="28">
        <f t="shared" si="15"/>
        <v>688.9511166895122</v>
      </c>
      <c r="L177" s="29">
        <f t="shared" si="16"/>
        <v>700.3677666895122</v>
      </c>
      <c r="M177" s="30">
        <v>19.1</v>
      </c>
      <c r="N177" s="30">
        <v>48.6</v>
      </c>
      <c r="O177" s="31">
        <v>0.648</v>
      </c>
      <c r="P177" s="30">
        <f t="shared" si="21"/>
        <v>55.8</v>
      </c>
      <c r="Q177" s="31">
        <v>1.222</v>
      </c>
      <c r="R177" s="32">
        <f t="shared" si="22"/>
        <v>3.0549999999999997</v>
      </c>
      <c r="S177" s="25">
        <v>59.543</v>
      </c>
      <c r="T177" s="25">
        <f t="shared" si="17"/>
        <v>117.25216666666667</v>
      </c>
      <c r="U177" s="33">
        <v>12.474</v>
      </c>
      <c r="V177" s="29">
        <v>700.3677666895122</v>
      </c>
    </row>
    <row r="178" spans="1:22" ht="12.75">
      <c r="A178" s="1">
        <v>36335</v>
      </c>
      <c r="B178" s="25">
        <v>175</v>
      </c>
      <c r="C178" s="4">
        <v>0.561458349</v>
      </c>
      <c r="D178" s="24">
        <v>0.561458349</v>
      </c>
      <c r="E178" s="3">
        <v>1683</v>
      </c>
      <c r="G178" s="27">
        <v>978.6</v>
      </c>
      <c r="H178" s="30">
        <f t="shared" si="18"/>
        <v>934.6</v>
      </c>
      <c r="I178" s="28">
        <f t="shared" si="19"/>
        <v>670.9562419256699</v>
      </c>
      <c r="J178" s="28">
        <f t="shared" si="20"/>
        <v>728.6488419256699</v>
      </c>
      <c r="K178" s="28">
        <f t="shared" si="15"/>
        <v>705.8155419256699</v>
      </c>
      <c r="L178" s="29">
        <f t="shared" si="16"/>
        <v>717.2321919256699</v>
      </c>
      <c r="M178" s="30">
        <v>18.9</v>
      </c>
      <c r="N178" s="30">
        <v>50.3</v>
      </c>
      <c r="O178" s="31">
        <v>0.593</v>
      </c>
      <c r="P178" s="30">
        <f t="shared" si="21"/>
        <v>50.3</v>
      </c>
      <c r="Q178" s="31">
        <v>1.311</v>
      </c>
      <c r="R178" s="32">
        <f t="shared" si="22"/>
        <v>3.2775</v>
      </c>
      <c r="S178" s="25">
        <v>100.936</v>
      </c>
      <c r="T178" s="25">
        <f t="shared" si="17"/>
        <v>106.08883333333334</v>
      </c>
      <c r="U178" s="33">
        <v>12.124</v>
      </c>
      <c r="V178" s="29">
        <v>717.2321919256699</v>
      </c>
    </row>
    <row r="179" spans="1:22" ht="12.75">
      <c r="A179" s="1">
        <v>36335</v>
      </c>
      <c r="B179" s="25">
        <v>175</v>
      </c>
      <c r="C179" s="4">
        <v>0.561574101</v>
      </c>
      <c r="D179" s="24">
        <v>0.561574101</v>
      </c>
      <c r="E179" s="3">
        <v>1693</v>
      </c>
      <c r="G179" s="27">
        <v>976.6</v>
      </c>
      <c r="H179" s="30">
        <f t="shared" si="18"/>
        <v>932.6</v>
      </c>
      <c r="I179" s="28">
        <f t="shared" si="19"/>
        <v>688.74534764058</v>
      </c>
      <c r="J179" s="28">
        <f t="shared" si="20"/>
        <v>746.43794764058</v>
      </c>
      <c r="K179" s="28">
        <f t="shared" si="15"/>
        <v>723.60464764058</v>
      </c>
      <c r="L179" s="29">
        <f t="shared" si="16"/>
        <v>735.02129764058</v>
      </c>
      <c r="M179" s="30">
        <v>18.8</v>
      </c>
      <c r="N179" s="30">
        <v>51.7</v>
      </c>
      <c r="O179" s="31">
        <v>0.603</v>
      </c>
      <c r="P179" s="30">
        <f t="shared" si="21"/>
        <v>51.3</v>
      </c>
      <c r="Q179" s="31">
        <v>1.211</v>
      </c>
      <c r="R179" s="32">
        <f t="shared" si="22"/>
        <v>3.0275000000000003</v>
      </c>
      <c r="S179" s="25">
        <v>37.261</v>
      </c>
      <c r="T179" s="25">
        <f t="shared" si="17"/>
        <v>87.92533333333334</v>
      </c>
      <c r="U179" s="33">
        <v>11.881</v>
      </c>
      <c r="V179" s="29">
        <v>735.02129764058</v>
      </c>
    </row>
    <row r="180" spans="1:22" ht="12.75">
      <c r="A180" s="1">
        <v>36335</v>
      </c>
      <c r="B180" s="25">
        <v>175</v>
      </c>
      <c r="C180" s="4">
        <v>0.561689794</v>
      </c>
      <c r="D180" s="24">
        <v>0.561689794</v>
      </c>
      <c r="E180" s="3">
        <v>1703</v>
      </c>
      <c r="G180" s="27">
        <v>974.5</v>
      </c>
      <c r="H180" s="30">
        <f t="shared" si="18"/>
        <v>930.5</v>
      </c>
      <c r="I180" s="28">
        <f t="shared" si="19"/>
        <v>707.465014074138</v>
      </c>
      <c r="J180" s="28">
        <f t="shared" si="20"/>
        <v>765.157614074138</v>
      </c>
      <c r="K180" s="28">
        <f t="shared" si="15"/>
        <v>742.324314074138</v>
      </c>
      <c r="L180" s="29">
        <f t="shared" si="16"/>
        <v>753.740964074138</v>
      </c>
      <c r="M180" s="30">
        <v>18.6</v>
      </c>
      <c r="N180" s="30">
        <v>53.6</v>
      </c>
      <c r="O180" s="31">
        <v>0.576</v>
      </c>
      <c r="P180" s="30">
        <f t="shared" si="21"/>
        <v>48.599999999999994</v>
      </c>
      <c r="Q180" s="31">
        <v>1.321</v>
      </c>
      <c r="R180" s="32">
        <f t="shared" si="22"/>
        <v>3.3024999999999998</v>
      </c>
      <c r="S180" s="25">
        <v>99.519</v>
      </c>
      <c r="T180" s="25">
        <f t="shared" si="17"/>
        <v>87.23950000000002</v>
      </c>
      <c r="U180" s="33">
        <v>11.973</v>
      </c>
      <c r="V180" s="29">
        <v>753.740964074138</v>
      </c>
    </row>
    <row r="181" spans="1:22" ht="12.75">
      <c r="A181" s="1">
        <v>36335</v>
      </c>
      <c r="B181" s="25">
        <v>175</v>
      </c>
      <c r="C181" s="4">
        <v>0.561805546</v>
      </c>
      <c r="D181" s="24">
        <v>0.561805546</v>
      </c>
      <c r="E181" s="3">
        <v>1713</v>
      </c>
      <c r="G181" s="27">
        <v>972.4</v>
      </c>
      <c r="H181" s="30">
        <f t="shared" si="18"/>
        <v>928.4</v>
      </c>
      <c r="I181" s="28">
        <f t="shared" si="19"/>
        <v>726.2269757714765</v>
      </c>
      <c r="J181" s="28">
        <f t="shared" si="20"/>
        <v>783.9195757714765</v>
      </c>
      <c r="K181" s="28">
        <f t="shared" si="15"/>
        <v>761.0862757714765</v>
      </c>
      <c r="L181" s="29">
        <f t="shared" si="16"/>
        <v>772.5029257714765</v>
      </c>
      <c r="M181" s="30">
        <v>18.5</v>
      </c>
      <c r="N181" s="30">
        <v>54.5</v>
      </c>
      <c r="O181" s="31">
        <v>0.595</v>
      </c>
      <c r="P181" s="30">
        <f t="shared" si="21"/>
        <v>50.5</v>
      </c>
      <c r="Q181" s="31">
        <v>1.173</v>
      </c>
      <c r="R181" s="32">
        <f t="shared" si="22"/>
        <v>2.9325</v>
      </c>
      <c r="S181" s="25">
        <v>14.844</v>
      </c>
      <c r="T181" s="25">
        <f t="shared" si="17"/>
        <v>69.0535</v>
      </c>
      <c r="U181" s="33">
        <v>12.491</v>
      </c>
      <c r="V181" s="29">
        <v>772.5029257714765</v>
      </c>
    </row>
    <row r="182" spans="1:22" ht="12.75">
      <c r="A182" s="1">
        <v>36335</v>
      </c>
      <c r="B182" s="25">
        <v>175</v>
      </c>
      <c r="C182" s="4">
        <v>0.561921299</v>
      </c>
      <c r="D182" s="24">
        <v>0.561921299</v>
      </c>
      <c r="E182" s="3">
        <v>1723</v>
      </c>
      <c r="G182" s="27">
        <v>970</v>
      </c>
      <c r="H182" s="30">
        <f t="shared" si="18"/>
        <v>926</v>
      </c>
      <c r="I182" s="28">
        <f t="shared" si="19"/>
        <v>747.7212536188954</v>
      </c>
      <c r="J182" s="28">
        <f t="shared" si="20"/>
        <v>805.4138536188954</v>
      </c>
      <c r="K182" s="28">
        <f t="shared" si="15"/>
        <v>782.5805536188954</v>
      </c>
      <c r="L182" s="29">
        <f t="shared" si="16"/>
        <v>793.9972036188954</v>
      </c>
      <c r="M182" s="30">
        <v>18.3</v>
      </c>
      <c r="N182" s="30">
        <v>56.2</v>
      </c>
      <c r="O182" s="31">
        <v>0.571</v>
      </c>
      <c r="P182" s="30">
        <f t="shared" si="21"/>
        <v>48.099999999999994</v>
      </c>
      <c r="Q182" s="31">
        <v>1.233</v>
      </c>
      <c r="R182" s="32">
        <f t="shared" si="22"/>
        <v>3.0825000000000005</v>
      </c>
      <c r="S182" s="25">
        <v>56.237</v>
      </c>
      <c r="T182" s="25">
        <f t="shared" si="17"/>
        <v>61.39000000000001</v>
      </c>
      <c r="U182" s="33">
        <v>12.819</v>
      </c>
      <c r="V182" s="29">
        <v>793.9972036188954</v>
      </c>
    </row>
    <row r="183" spans="1:22" ht="12.75">
      <c r="A183" s="1">
        <v>36335</v>
      </c>
      <c r="B183" s="25">
        <v>175</v>
      </c>
      <c r="C183" s="4">
        <v>0.562037051</v>
      </c>
      <c r="D183" s="24">
        <v>0.562037051</v>
      </c>
      <c r="E183" s="3">
        <v>1733</v>
      </c>
      <c r="G183" s="27">
        <v>968.3</v>
      </c>
      <c r="H183" s="30">
        <f t="shared" si="18"/>
        <v>924.3</v>
      </c>
      <c r="I183" s="28">
        <f t="shared" si="19"/>
        <v>762.9800995406987</v>
      </c>
      <c r="J183" s="28">
        <f t="shared" si="20"/>
        <v>820.6726995406987</v>
      </c>
      <c r="K183" s="28">
        <f t="shared" si="15"/>
        <v>797.8393995406987</v>
      </c>
      <c r="L183" s="29">
        <f t="shared" si="16"/>
        <v>809.2560495406987</v>
      </c>
      <c r="M183" s="30">
        <v>18.2</v>
      </c>
      <c r="N183" s="30">
        <v>56.2</v>
      </c>
      <c r="O183" s="31">
        <v>0.582</v>
      </c>
      <c r="P183" s="30">
        <f t="shared" si="21"/>
        <v>49.199999999999996</v>
      </c>
      <c r="Q183" s="31">
        <v>1.292</v>
      </c>
      <c r="R183" s="32">
        <f t="shared" si="22"/>
        <v>3.23</v>
      </c>
      <c r="S183" s="25">
        <v>76.562</v>
      </c>
      <c r="T183" s="25">
        <f t="shared" si="17"/>
        <v>64.2265</v>
      </c>
      <c r="U183" s="33">
        <v>13.052</v>
      </c>
      <c r="V183" s="29">
        <v>809.2560495406987</v>
      </c>
    </row>
    <row r="184" spans="1:22" ht="12.75">
      <c r="A184" s="1">
        <v>36335</v>
      </c>
      <c r="B184" s="25">
        <v>175</v>
      </c>
      <c r="C184" s="4">
        <v>0.562152803</v>
      </c>
      <c r="D184" s="24">
        <v>0.562152803</v>
      </c>
      <c r="E184" s="3">
        <v>1743</v>
      </c>
      <c r="G184" s="27">
        <v>966.1</v>
      </c>
      <c r="H184" s="30">
        <f t="shared" si="18"/>
        <v>922.1</v>
      </c>
      <c r="I184" s="28">
        <f t="shared" si="19"/>
        <v>782.7685545490444</v>
      </c>
      <c r="J184" s="28">
        <f t="shared" si="20"/>
        <v>840.4611545490444</v>
      </c>
      <c r="K184" s="28">
        <f t="shared" si="15"/>
        <v>817.6278545490444</v>
      </c>
      <c r="L184" s="29">
        <f t="shared" si="16"/>
        <v>829.0445045490444</v>
      </c>
      <c r="M184" s="30">
        <v>18.1</v>
      </c>
      <c r="N184" s="30">
        <v>57.4</v>
      </c>
      <c r="O184" s="31">
        <v>0.566</v>
      </c>
      <c r="P184" s="30">
        <f t="shared" si="21"/>
        <v>47.599999999999994</v>
      </c>
      <c r="Q184" s="31">
        <v>1.294</v>
      </c>
      <c r="R184" s="32">
        <f t="shared" si="22"/>
        <v>3.2350000000000003</v>
      </c>
      <c r="S184" s="25">
        <v>75.82</v>
      </c>
      <c r="T184" s="25">
        <f t="shared" si="17"/>
        <v>60.0405</v>
      </c>
      <c r="U184" s="33">
        <v>13.056</v>
      </c>
      <c r="V184" s="29">
        <v>829.0445045490444</v>
      </c>
    </row>
    <row r="185" spans="1:22" ht="12.75">
      <c r="A185" s="1">
        <v>36335</v>
      </c>
      <c r="B185" s="25">
        <v>175</v>
      </c>
      <c r="C185" s="4">
        <v>0.562268496</v>
      </c>
      <c r="D185" s="24">
        <v>0.562268496</v>
      </c>
      <c r="E185" s="3">
        <v>1753</v>
      </c>
      <c r="G185" s="27">
        <v>964.2</v>
      </c>
      <c r="H185" s="30">
        <f t="shared" si="18"/>
        <v>920.2</v>
      </c>
      <c r="I185" s="28">
        <f t="shared" si="19"/>
        <v>799.8966153432268</v>
      </c>
      <c r="J185" s="28">
        <f t="shared" si="20"/>
        <v>857.5892153432268</v>
      </c>
      <c r="K185" s="28">
        <f t="shared" si="15"/>
        <v>834.7559153432268</v>
      </c>
      <c r="L185" s="29">
        <f t="shared" si="16"/>
        <v>846.1725653432268</v>
      </c>
      <c r="M185" s="30">
        <v>17.9</v>
      </c>
      <c r="N185" s="30">
        <v>56.4</v>
      </c>
      <c r="O185" s="31">
        <v>0.571</v>
      </c>
      <c r="P185" s="30">
        <f t="shared" si="21"/>
        <v>48.099999999999994</v>
      </c>
      <c r="Q185" s="31">
        <v>1.361</v>
      </c>
      <c r="R185" s="32">
        <f t="shared" si="22"/>
        <v>3.4025</v>
      </c>
      <c r="S185" s="25">
        <v>117.213</v>
      </c>
      <c r="T185" s="25">
        <f t="shared" si="17"/>
        <v>73.36583333333333</v>
      </c>
      <c r="U185" s="33">
        <v>13.017</v>
      </c>
      <c r="V185" s="29">
        <v>846.1725653432268</v>
      </c>
    </row>
    <row r="186" spans="1:22" ht="12.75">
      <c r="A186" s="1">
        <v>36335</v>
      </c>
      <c r="B186" s="25">
        <v>175</v>
      </c>
      <c r="C186" s="4">
        <v>0.562384248</v>
      </c>
      <c r="D186" s="24">
        <v>0.562384248</v>
      </c>
      <c r="E186" s="3">
        <v>1763</v>
      </c>
      <c r="G186" s="27">
        <v>962.4</v>
      </c>
      <c r="H186" s="30">
        <f t="shared" si="18"/>
        <v>918.4</v>
      </c>
      <c r="I186" s="28">
        <f t="shared" si="19"/>
        <v>816.1558530729869</v>
      </c>
      <c r="J186" s="28">
        <f t="shared" si="20"/>
        <v>873.8484530729869</v>
      </c>
      <c r="K186" s="28">
        <f t="shared" si="15"/>
        <v>851.0151530729869</v>
      </c>
      <c r="L186" s="29">
        <f t="shared" si="16"/>
        <v>862.4318030729869</v>
      </c>
      <c r="M186" s="30">
        <v>17.9</v>
      </c>
      <c r="N186" s="30">
        <v>55</v>
      </c>
      <c r="O186" s="31">
        <v>0.586</v>
      </c>
      <c r="P186" s="30">
        <f t="shared" si="21"/>
        <v>49.599999999999994</v>
      </c>
      <c r="Q186" s="31">
        <v>1.295</v>
      </c>
      <c r="R186" s="32">
        <f t="shared" si="22"/>
        <v>3.2375</v>
      </c>
      <c r="S186" s="25">
        <v>74.538</v>
      </c>
      <c r="T186" s="25">
        <f t="shared" si="17"/>
        <v>69.20233333333333</v>
      </c>
      <c r="U186" s="33">
        <v>12.846</v>
      </c>
      <c r="V186" s="29">
        <v>862.4318030729869</v>
      </c>
    </row>
    <row r="187" spans="1:22" ht="12.75">
      <c r="A187" s="1">
        <v>36335</v>
      </c>
      <c r="B187" s="25">
        <v>175</v>
      </c>
      <c r="C187" s="4">
        <v>0.5625</v>
      </c>
      <c r="D187" s="24">
        <v>0.5625</v>
      </c>
      <c r="E187" s="3">
        <v>1773</v>
      </c>
      <c r="G187" s="27">
        <v>960.2</v>
      </c>
      <c r="H187" s="30">
        <f t="shared" si="18"/>
        <v>916.2</v>
      </c>
      <c r="I187" s="28">
        <f t="shared" si="19"/>
        <v>836.0715859578398</v>
      </c>
      <c r="J187" s="28">
        <f t="shared" si="20"/>
        <v>893.7641859578398</v>
      </c>
      <c r="K187" s="28">
        <f t="shared" si="15"/>
        <v>870.9308859578398</v>
      </c>
      <c r="L187" s="29">
        <f t="shared" si="16"/>
        <v>882.3475359578398</v>
      </c>
      <c r="M187" s="30">
        <v>17.8</v>
      </c>
      <c r="N187" s="30">
        <v>53.9</v>
      </c>
      <c r="O187" s="31">
        <v>0.624</v>
      </c>
      <c r="P187" s="30">
        <f t="shared" si="21"/>
        <v>53.4</v>
      </c>
      <c r="Q187" s="31">
        <v>1.311</v>
      </c>
      <c r="R187" s="32">
        <f t="shared" si="22"/>
        <v>3.2775</v>
      </c>
      <c r="S187" s="25">
        <v>94.796</v>
      </c>
      <c r="T187" s="25">
        <f t="shared" si="17"/>
        <v>82.52766666666666</v>
      </c>
      <c r="U187" s="33">
        <v>12.425</v>
      </c>
      <c r="V187" s="29">
        <v>882.3475359578398</v>
      </c>
    </row>
    <row r="188" spans="1:22" ht="12.75">
      <c r="A188" s="1">
        <v>36335</v>
      </c>
      <c r="B188" s="25">
        <v>175</v>
      </c>
      <c r="C188" s="4">
        <v>0.562615752</v>
      </c>
      <c r="D188" s="24">
        <v>0.562615752</v>
      </c>
      <c r="E188" s="3">
        <v>1783</v>
      </c>
      <c r="G188" s="27">
        <v>959</v>
      </c>
      <c r="H188" s="30">
        <f t="shared" si="18"/>
        <v>915</v>
      </c>
      <c r="I188" s="28">
        <f t="shared" si="19"/>
        <v>846.9548789600045</v>
      </c>
      <c r="J188" s="28">
        <f t="shared" si="20"/>
        <v>904.6474789600045</v>
      </c>
      <c r="K188" s="28">
        <f t="shared" si="15"/>
        <v>881.8141789600045</v>
      </c>
      <c r="L188" s="29">
        <f t="shared" si="16"/>
        <v>893.2308289600045</v>
      </c>
      <c r="M188" s="30">
        <v>17.8</v>
      </c>
      <c r="N188" s="30">
        <v>53.7</v>
      </c>
      <c r="O188" s="31">
        <v>0.605</v>
      </c>
      <c r="P188" s="30">
        <f t="shared" si="21"/>
        <v>51.5</v>
      </c>
      <c r="Q188" s="31">
        <v>1.244</v>
      </c>
      <c r="R188" s="32">
        <f t="shared" si="22"/>
        <v>3.11</v>
      </c>
      <c r="S188" s="25">
        <v>52.121</v>
      </c>
      <c r="T188" s="25">
        <f t="shared" si="17"/>
        <v>81.84166666666667</v>
      </c>
      <c r="U188" s="33">
        <v>12.028</v>
      </c>
      <c r="V188" s="29">
        <v>893.2308289600045</v>
      </c>
    </row>
    <row r="189" spans="1:22" ht="12.75">
      <c r="A189" s="1">
        <v>36335</v>
      </c>
      <c r="B189" s="25">
        <v>175</v>
      </c>
      <c r="C189" s="4">
        <v>0.562731504</v>
      </c>
      <c r="D189" s="24">
        <v>0.562731504</v>
      </c>
      <c r="E189" s="3">
        <v>1793</v>
      </c>
      <c r="G189" s="27">
        <v>957.1</v>
      </c>
      <c r="H189" s="30">
        <f t="shared" si="18"/>
        <v>913.1</v>
      </c>
      <c r="I189" s="28">
        <f t="shared" si="19"/>
        <v>864.2159842472416</v>
      </c>
      <c r="J189" s="28">
        <f t="shared" si="20"/>
        <v>921.9085842472416</v>
      </c>
      <c r="K189" s="28">
        <f t="shared" si="15"/>
        <v>899.0752842472416</v>
      </c>
      <c r="L189" s="29">
        <f t="shared" si="16"/>
        <v>910.4919342472416</v>
      </c>
      <c r="M189" s="30">
        <v>17.6</v>
      </c>
      <c r="N189" s="30">
        <v>54.5</v>
      </c>
      <c r="O189" s="31">
        <v>0.604</v>
      </c>
      <c r="P189" s="30">
        <f t="shared" si="21"/>
        <v>51.4</v>
      </c>
      <c r="Q189" s="31">
        <v>1.291</v>
      </c>
      <c r="R189" s="32">
        <f t="shared" si="22"/>
        <v>3.2275</v>
      </c>
      <c r="S189" s="25">
        <v>72.447</v>
      </c>
      <c r="T189" s="25">
        <f t="shared" si="17"/>
        <v>81.15583333333332</v>
      </c>
      <c r="U189" s="33">
        <v>11.906</v>
      </c>
      <c r="V189" s="29">
        <v>910.4919342472416</v>
      </c>
    </row>
    <row r="190" spans="1:22" ht="12.75">
      <c r="A190" s="1">
        <v>36335</v>
      </c>
      <c r="B190" s="25">
        <v>175</v>
      </c>
      <c r="C190" s="4">
        <v>0.562847197</v>
      </c>
      <c r="D190" s="24">
        <v>0.562847197</v>
      </c>
      <c r="E190" s="3">
        <v>1803</v>
      </c>
      <c r="G190" s="27">
        <v>955.6</v>
      </c>
      <c r="H190" s="30">
        <f t="shared" si="18"/>
        <v>911.6</v>
      </c>
      <c r="I190" s="28">
        <f t="shared" si="19"/>
        <v>877.868562603998</v>
      </c>
      <c r="J190" s="28">
        <f t="shared" si="20"/>
        <v>935.561162603998</v>
      </c>
      <c r="K190" s="28">
        <f t="shared" si="15"/>
        <v>912.727862603998</v>
      </c>
      <c r="L190" s="29">
        <f t="shared" si="16"/>
        <v>924.144512603998</v>
      </c>
      <c r="M190" s="30">
        <v>17.5</v>
      </c>
      <c r="N190" s="30">
        <v>54.3</v>
      </c>
      <c r="O190" s="31">
        <v>0.596</v>
      </c>
      <c r="P190" s="30">
        <f t="shared" si="21"/>
        <v>50.599999999999994</v>
      </c>
      <c r="Q190" s="31">
        <v>1.354</v>
      </c>
      <c r="R190" s="32">
        <f t="shared" si="22"/>
        <v>3.3850000000000002</v>
      </c>
      <c r="S190" s="25">
        <v>113.839</v>
      </c>
      <c r="T190" s="25">
        <f t="shared" si="17"/>
        <v>87.49233333333332</v>
      </c>
      <c r="U190" s="33">
        <v>12.086</v>
      </c>
      <c r="V190" s="29">
        <v>924.144512603998</v>
      </c>
    </row>
    <row r="191" spans="1:22" ht="12.75">
      <c r="A191" s="1">
        <v>36335</v>
      </c>
      <c r="B191" s="25">
        <v>175</v>
      </c>
      <c r="C191" s="4">
        <v>0.562962949</v>
      </c>
      <c r="D191" s="24">
        <v>0.562962949</v>
      </c>
      <c r="E191" s="3">
        <v>1813</v>
      </c>
      <c r="G191" s="27">
        <v>954.4</v>
      </c>
      <c r="H191" s="30">
        <f t="shared" si="18"/>
        <v>910.4</v>
      </c>
      <c r="I191" s="28">
        <f t="shared" si="19"/>
        <v>888.806809681082</v>
      </c>
      <c r="J191" s="28">
        <f t="shared" si="20"/>
        <v>946.4994096810819</v>
      </c>
      <c r="K191" s="28">
        <f t="shared" si="15"/>
        <v>923.6661096810819</v>
      </c>
      <c r="L191" s="29">
        <f t="shared" si="16"/>
        <v>935.0827596810819</v>
      </c>
      <c r="M191" s="30">
        <v>17.5</v>
      </c>
      <c r="N191" s="30">
        <v>53.5</v>
      </c>
      <c r="O191" s="31">
        <v>0.604</v>
      </c>
      <c r="P191" s="30">
        <f t="shared" si="21"/>
        <v>51.4</v>
      </c>
      <c r="Q191" s="31">
        <v>1.291</v>
      </c>
      <c r="R191" s="32">
        <f t="shared" si="22"/>
        <v>3.2275</v>
      </c>
      <c r="S191" s="25">
        <v>71.097</v>
      </c>
      <c r="T191" s="25">
        <f t="shared" si="17"/>
        <v>79.80633333333334</v>
      </c>
      <c r="U191" s="33">
        <v>12.588</v>
      </c>
      <c r="V191" s="29">
        <v>935.0827596810819</v>
      </c>
    </row>
    <row r="192" spans="1:22" ht="12.75">
      <c r="A192" s="1">
        <v>36335</v>
      </c>
      <c r="B192" s="25">
        <v>175</v>
      </c>
      <c r="C192" s="4">
        <v>0.563078701</v>
      </c>
      <c r="D192" s="24">
        <v>0.563078701</v>
      </c>
      <c r="E192" s="3">
        <v>1823</v>
      </c>
      <c r="G192" s="27">
        <v>953</v>
      </c>
      <c r="H192" s="30">
        <f t="shared" si="18"/>
        <v>909</v>
      </c>
      <c r="I192" s="28">
        <f t="shared" si="19"/>
        <v>901.586335035943</v>
      </c>
      <c r="J192" s="28">
        <f t="shared" si="20"/>
        <v>959.2789350359429</v>
      </c>
      <c r="K192" s="28">
        <f t="shared" si="15"/>
        <v>936.4456350359429</v>
      </c>
      <c r="L192" s="29">
        <f t="shared" si="16"/>
        <v>947.8622850359429</v>
      </c>
      <c r="M192" s="30">
        <v>17.5</v>
      </c>
      <c r="N192" s="30">
        <v>53.6</v>
      </c>
      <c r="O192" s="31">
        <v>0.583</v>
      </c>
      <c r="P192" s="30">
        <f t="shared" si="21"/>
        <v>49.3</v>
      </c>
      <c r="Q192" s="31">
        <v>1.251</v>
      </c>
      <c r="R192" s="32">
        <f t="shared" si="22"/>
        <v>3.1274999999999995</v>
      </c>
      <c r="S192" s="25">
        <v>49.423</v>
      </c>
      <c r="T192" s="25">
        <f t="shared" si="17"/>
        <v>75.62049999999999</v>
      </c>
      <c r="U192" s="33">
        <v>12.915</v>
      </c>
      <c r="V192" s="29">
        <v>947.8622850359429</v>
      </c>
    </row>
    <row r="193" spans="1:22" ht="12.75">
      <c r="A193" s="1">
        <v>36335</v>
      </c>
      <c r="B193" s="25">
        <v>175</v>
      </c>
      <c r="C193" s="4">
        <v>0.563194454</v>
      </c>
      <c r="D193" s="24">
        <v>0.563194454</v>
      </c>
      <c r="E193" s="3">
        <v>1833</v>
      </c>
      <c r="G193" s="27">
        <v>951.4</v>
      </c>
      <c r="H193" s="30">
        <f t="shared" si="18"/>
        <v>907.4</v>
      </c>
      <c r="I193" s="28">
        <f t="shared" si="19"/>
        <v>916.215629939682</v>
      </c>
      <c r="J193" s="28">
        <f t="shared" si="20"/>
        <v>973.908229939682</v>
      </c>
      <c r="K193" s="28">
        <f t="shared" si="15"/>
        <v>951.074929939682</v>
      </c>
      <c r="L193" s="29">
        <f t="shared" si="16"/>
        <v>962.491579939682</v>
      </c>
      <c r="M193" s="30">
        <v>17.4</v>
      </c>
      <c r="N193" s="30">
        <v>53.2</v>
      </c>
      <c r="O193" s="31">
        <v>0.596</v>
      </c>
      <c r="P193" s="30">
        <f t="shared" si="21"/>
        <v>50.599999999999994</v>
      </c>
      <c r="Q193" s="31">
        <v>1.225</v>
      </c>
      <c r="R193" s="32">
        <f t="shared" si="22"/>
        <v>3.0625</v>
      </c>
      <c r="S193" s="25">
        <v>48.815</v>
      </c>
      <c r="T193" s="25">
        <f t="shared" si="17"/>
        <v>67.95700000000001</v>
      </c>
      <c r="U193" s="33">
        <v>13.061</v>
      </c>
      <c r="V193" s="29">
        <v>962.491579939682</v>
      </c>
    </row>
    <row r="194" spans="1:22" ht="12.75">
      <c r="A194" s="1">
        <v>36335</v>
      </c>
      <c r="B194" s="25">
        <v>175</v>
      </c>
      <c r="C194" s="4">
        <v>0.563310206</v>
      </c>
      <c r="D194" s="24">
        <v>0.563310206</v>
      </c>
      <c r="E194" s="3">
        <v>1843</v>
      </c>
      <c r="G194" s="27">
        <v>949.4</v>
      </c>
      <c r="H194" s="30">
        <f t="shared" si="18"/>
        <v>905.4</v>
      </c>
      <c r="I194" s="28">
        <f t="shared" si="19"/>
        <v>934.5385662617888</v>
      </c>
      <c r="J194" s="28">
        <f t="shared" si="20"/>
        <v>992.2311662617888</v>
      </c>
      <c r="K194" s="28">
        <f t="shared" si="15"/>
        <v>969.3978662617887</v>
      </c>
      <c r="L194" s="29">
        <f t="shared" si="16"/>
        <v>980.8145162617888</v>
      </c>
      <c r="M194" s="30">
        <v>17.2</v>
      </c>
      <c r="N194" s="30">
        <v>52.8</v>
      </c>
      <c r="O194" s="31">
        <v>0.568</v>
      </c>
      <c r="P194" s="30">
        <f t="shared" si="21"/>
        <v>47.8</v>
      </c>
      <c r="Q194" s="31">
        <v>1.282</v>
      </c>
      <c r="R194" s="32">
        <f t="shared" si="22"/>
        <v>3.205</v>
      </c>
      <c r="S194" s="25">
        <v>69.141</v>
      </c>
      <c r="T194" s="25">
        <f t="shared" si="17"/>
        <v>70.79366666666667</v>
      </c>
      <c r="U194" s="33">
        <v>13</v>
      </c>
      <c r="V194" s="29">
        <v>980.8145162617888</v>
      </c>
    </row>
    <row r="195" spans="1:22" ht="12.75">
      <c r="A195" s="1">
        <v>36335</v>
      </c>
      <c r="B195" s="25">
        <v>175</v>
      </c>
      <c r="C195" s="4">
        <v>0.563425899</v>
      </c>
      <c r="D195" s="24">
        <v>0.563425899</v>
      </c>
      <c r="E195" s="3">
        <v>1853</v>
      </c>
      <c r="G195" s="27">
        <v>948</v>
      </c>
      <c r="H195" s="30">
        <f t="shared" si="18"/>
        <v>904</v>
      </c>
      <c r="I195" s="28">
        <f t="shared" si="19"/>
        <v>947.3887201699904</v>
      </c>
      <c r="J195" s="28">
        <f t="shared" si="20"/>
        <v>1005.0813201699904</v>
      </c>
      <c r="K195" s="28">
        <f t="shared" si="15"/>
        <v>982.2480201699904</v>
      </c>
      <c r="L195" s="29">
        <f t="shared" si="16"/>
        <v>993.6646701699904</v>
      </c>
      <c r="M195" s="30">
        <v>17.1</v>
      </c>
      <c r="N195" s="30">
        <v>52.7</v>
      </c>
      <c r="O195" s="31">
        <v>0.585</v>
      </c>
      <c r="P195" s="30">
        <f t="shared" si="21"/>
        <v>49.5</v>
      </c>
      <c r="Q195" s="31">
        <v>1.334</v>
      </c>
      <c r="R195" s="32">
        <f t="shared" si="22"/>
        <v>3.335</v>
      </c>
      <c r="S195" s="25">
        <v>89.399</v>
      </c>
      <c r="T195" s="25">
        <f t="shared" si="17"/>
        <v>73.619</v>
      </c>
      <c r="U195" s="33">
        <v>12.973</v>
      </c>
      <c r="V195" s="29">
        <v>993.6646701699904</v>
      </c>
    </row>
    <row r="196" spans="1:22" ht="12.75">
      <c r="A196" s="1">
        <v>36335</v>
      </c>
      <c r="B196" s="25">
        <v>175</v>
      </c>
      <c r="C196" s="4">
        <v>0.563541651</v>
      </c>
      <c r="D196" s="24">
        <v>0.563541651</v>
      </c>
      <c r="E196" s="3">
        <v>1863</v>
      </c>
      <c r="G196" s="27">
        <v>946.4</v>
      </c>
      <c r="H196" s="30">
        <f t="shared" si="18"/>
        <v>902.4</v>
      </c>
      <c r="I196" s="28">
        <f t="shared" si="19"/>
        <v>962.0990010266423</v>
      </c>
      <c r="J196" s="28">
        <f t="shared" si="20"/>
        <v>1019.7916010266423</v>
      </c>
      <c r="K196" s="28">
        <f t="shared" si="15"/>
        <v>996.9583010266423</v>
      </c>
      <c r="L196" s="29">
        <f t="shared" si="16"/>
        <v>1008.3749510266423</v>
      </c>
      <c r="M196" s="30">
        <v>17</v>
      </c>
      <c r="N196" s="30">
        <v>52.8</v>
      </c>
      <c r="O196" s="31">
        <v>0.576</v>
      </c>
      <c r="P196" s="30">
        <f t="shared" si="21"/>
        <v>48.599999999999994</v>
      </c>
      <c r="Q196" s="31">
        <v>1.381</v>
      </c>
      <c r="R196" s="32">
        <f t="shared" si="22"/>
        <v>3.4525</v>
      </c>
      <c r="S196" s="25">
        <v>130.724</v>
      </c>
      <c r="T196" s="25">
        <f t="shared" si="17"/>
        <v>76.43316666666666</v>
      </c>
      <c r="U196" s="33">
        <v>12.723</v>
      </c>
      <c r="V196" s="29">
        <v>1008.3749510266423</v>
      </c>
    </row>
    <row r="197" spans="1:22" ht="12.75">
      <c r="A197" s="1">
        <v>36335</v>
      </c>
      <c r="B197" s="25">
        <v>175</v>
      </c>
      <c r="C197" s="4">
        <v>0.563657403</v>
      </c>
      <c r="D197" s="24">
        <v>0.563657403</v>
      </c>
      <c r="E197" s="3">
        <v>1873</v>
      </c>
      <c r="G197" s="27">
        <v>945</v>
      </c>
      <c r="H197" s="30">
        <f t="shared" si="18"/>
        <v>901</v>
      </c>
      <c r="I197" s="28">
        <f t="shared" si="19"/>
        <v>974.991908042517</v>
      </c>
      <c r="J197" s="28">
        <f t="shared" si="20"/>
        <v>1032.684508042517</v>
      </c>
      <c r="K197" s="28">
        <f t="shared" si="15"/>
        <v>1009.851208042517</v>
      </c>
      <c r="L197" s="29">
        <f t="shared" si="16"/>
        <v>1021.267858042517</v>
      </c>
      <c r="M197" s="30">
        <v>16.9</v>
      </c>
      <c r="N197" s="30">
        <v>53.2</v>
      </c>
      <c r="O197" s="31">
        <v>0.587</v>
      </c>
      <c r="P197" s="30">
        <f t="shared" si="21"/>
        <v>49.699999999999996</v>
      </c>
      <c r="Q197" s="31">
        <v>1.321</v>
      </c>
      <c r="R197" s="32">
        <f t="shared" si="22"/>
        <v>3.3024999999999998</v>
      </c>
      <c r="S197" s="25">
        <v>88.117</v>
      </c>
      <c r="T197" s="25">
        <f t="shared" si="17"/>
        <v>79.26983333333334</v>
      </c>
      <c r="U197" s="33">
        <v>12.256</v>
      </c>
      <c r="V197" s="29">
        <v>1021.267858042517</v>
      </c>
    </row>
    <row r="198" spans="1:22" ht="12.75">
      <c r="A198" s="1">
        <v>36335</v>
      </c>
      <c r="B198" s="25">
        <v>175</v>
      </c>
      <c r="C198" s="4">
        <v>0.563773155</v>
      </c>
      <c r="D198" s="24">
        <v>0.563773155</v>
      </c>
      <c r="E198" s="3">
        <v>1883</v>
      </c>
      <c r="G198" s="27">
        <v>942.9</v>
      </c>
      <c r="H198" s="30">
        <f t="shared" si="18"/>
        <v>898.9</v>
      </c>
      <c r="I198" s="28">
        <f t="shared" si="19"/>
        <v>994.3688798675137</v>
      </c>
      <c r="J198" s="28">
        <f t="shared" si="20"/>
        <v>1052.0614798675138</v>
      </c>
      <c r="K198" s="28">
        <f t="shared" si="15"/>
        <v>1029.2281798675137</v>
      </c>
      <c r="L198" s="29">
        <f t="shared" si="16"/>
        <v>1040.6448298675136</v>
      </c>
      <c r="M198" s="30">
        <v>16.7</v>
      </c>
      <c r="N198" s="30">
        <v>53.5</v>
      </c>
      <c r="O198" s="31">
        <v>0.573</v>
      </c>
      <c r="P198" s="30">
        <f t="shared" si="21"/>
        <v>48.3</v>
      </c>
      <c r="Q198" s="31">
        <v>1.271</v>
      </c>
      <c r="R198" s="32">
        <f t="shared" si="22"/>
        <v>3.1774999999999998</v>
      </c>
      <c r="S198" s="25">
        <v>66.442</v>
      </c>
      <c r="T198" s="25">
        <f t="shared" si="17"/>
        <v>82.10633333333334</v>
      </c>
      <c r="U198" s="33">
        <v>11.878</v>
      </c>
      <c r="V198" s="29">
        <v>1040.6448298675136</v>
      </c>
    </row>
    <row r="199" spans="1:22" ht="12.75">
      <c r="A199" s="1">
        <v>36335</v>
      </c>
      <c r="B199" s="25">
        <v>175</v>
      </c>
      <c r="C199" s="4">
        <v>0.563888907</v>
      </c>
      <c r="D199" s="24">
        <v>0.563888907</v>
      </c>
      <c r="E199" s="3">
        <v>1893</v>
      </c>
      <c r="G199" s="27">
        <v>940.9</v>
      </c>
      <c r="H199" s="30">
        <f t="shared" si="18"/>
        <v>896.9</v>
      </c>
      <c r="I199" s="28">
        <f t="shared" si="19"/>
        <v>1012.8652710141206</v>
      </c>
      <c r="J199" s="28">
        <f t="shared" si="20"/>
        <v>1070.5578710141206</v>
      </c>
      <c r="K199" s="28">
        <f t="shared" si="15"/>
        <v>1047.7245710141206</v>
      </c>
      <c r="L199" s="29">
        <f t="shared" si="16"/>
        <v>1059.1412210141207</v>
      </c>
      <c r="M199" s="30">
        <v>16.5</v>
      </c>
      <c r="N199" s="30">
        <v>53.5</v>
      </c>
      <c r="O199" s="31">
        <v>0.596</v>
      </c>
      <c r="P199" s="30">
        <f t="shared" si="21"/>
        <v>50.599999999999994</v>
      </c>
      <c r="Q199" s="31">
        <v>1.134</v>
      </c>
      <c r="R199" s="32">
        <f t="shared" si="22"/>
        <v>2.835</v>
      </c>
      <c r="S199" s="25">
        <v>-18.3</v>
      </c>
      <c r="T199" s="25">
        <f t="shared" si="17"/>
        <v>70.9205</v>
      </c>
      <c r="U199" s="33">
        <v>11.923</v>
      </c>
      <c r="V199" s="29">
        <v>1059.1412210141207</v>
      </c>
    </row>
    <row r="200" spans="1:22" ht="12.75">
      <c r="A200" s="1">
        <v>36335</v>
      </c>
      <c r="B200" s="25">
        <v>175</v>
      </c>
      <c r="C200" s="4">
        <v>0.5640046</v>
      </c>
      <c r="D200" s="24">
        <v>0.5640046</v>
      </c>
      <c r="E200" s="3">
        <v>1903</v>
      </c>
      <c r="G200" s="27">
        <v>939</v>
      </c>
      <c r="H200" s="30">
        <f t="shared" si="18"/>
        <v>895</v>
      </c>
      <c r="I200" s="28">
        <f t="shared" si="19"/>
        <v>1030.4750857578601</v>
      </c>
      <c r="J200" s="28">
        <f t="shared" si="20"/>
        <v>1088.1676857578602</v>
      </c>
      <c r="K200" s="28">
        <f t="shared" si="15"/>
        <v>1065.3343857578602</v>
      </c>
      <c r="L200" s="29">
        <f t="shared" si="16"/>
        <v>1076.7510357578603</v>
      </c>
      <c r="M200" s="30">
        <v>16.4</v>
      </c>
      <c r="N200" s="30">
        <v>53.4</v>
      </c>
      <c r="O200" s="31">
        <v>0.575</v>
      </c>
      <c r="P200" s="30">
        <f t="shared" si="21"/>
        <v>48.49999999999999</v>
      </c>
      <c r="Q200" s="31">
        <v>1.253</v>
      </c>
      <c r="R200" s="32">
        <f t="shared" si="22"/>
        <v>3.1325</v>
      </c>
      <c r="S200" s="25">
        <v>44.025</v>
      </c>
      <c r="T200" s="25">
        <f t="shared" si="17"/>
        <v>66.7345</v>
      </c>
      <c r="U200" s="33">
        <v>12.317</v>
      </c>
      <c r="V200" s="29">
        <v>1076.7510357578603</v>
      </c>
    </row>
    <row r="201" spans="1:22" ht="12.75">
      <c r="A201" s="1">
        <v>36335</v>
      </c>
      <c r="B201" s="25">
        <v>175</v>
      </c>
      <c r="C201" s="4">
        <v>0.564120352</v>
      </c>
      <c r="D201" s="24">
        <v>0.564120352</v>
      </c>
      <c r="E201" s="3">
        <v>1913</v>
      </c>
      <c r="G201" s="27">
        <v>937.3</v>
      </c>
      <c r="H201" s="30">
        <f t="shared" si="18"/>
        <v>893.3</v>
      </c>
      <c r="I201" s="28">
        <f t="shared" si="19"/>
        <v>1046.2629531008765</v>
      </c>
      <c r="J201" s="28">
        <f t="shared" si="20"/>
        <v>1103.9555531008766</v>
      </c>
      <c r="K201" s="28">
        <f aca="true" t="shared" si="23" ref="K201:K264">(I201+34.8593)</f>
        <v>1081.1222531008766</v>
      </c>
      <c r="L201" s="29">
        <f aca="true" t="shared" si="24" ref="L201:L264">AVERAGE(J201:K201)</f>
        <v>1092.5389031008767</v>
      </c>
      <c r="M201" s="30">
        <v>16.3</v>
      </c>
      <c r="N201" s="30">
        <v>53.1</v>
      </c>
      <c r="O201" s="31">
        <v>0.581</v>
      </c>
      <c r="P201" s="30">
        <f t="shared" si="21"/>
        <v>49.099999999999994</v>
      </c>
      <c r="Q201" s="31">
        <v>1.341</v>
      </c>
      <c r="R201" s="32">
        <f t="shared" si="22"/>
        <v>3.3525</v>
      </c>
      <c r="S201" s="25">
        <v>106.418</v>
      </c>
      <c r="T201" s="25">
        <f aca="true" t="shared" si="25" ref="T201:T249">AVERAGE(S196:S201)</f>
        <v>69.571</v>
      </c>
      <c r="U201" s="33">
        <v>12.697</v>
      </c>
      <c r="V201" s="29">
        <v>1092.5389031008767</v>
      </c>
    </row>
    <row r="202" spans="1:22" ht="12.75">
      <c r="A202" s="1">
        <v>36335</v>
      </c>
      <c r="B202" s="25">
        <v>175</v>
      </c>
      <c r="C202" s="4">
        <v>0.564236104</v>
      </c>
      <c r="D202" s="24">
        <v>0.564236104</v>
      </c>
      <c r="E202" s="3">
        <v>1923</v>
      </c>
      <c r="G202" s="27">
        <v>935.7</v>
      </c>
      <c r="H202" s="30">
        <f aca="true" t="shared" si="26" ref="H202:H265">(G202-44)</f>
        <v>891.7</v>
      </c>
      <c r="I202" s="28">
        <f aca="true" t="shared" si="27" ref="I202:I265">(8303.951372*LN(1013.25/H202))</f>
        <v>1061.1495926006392</v>
      </c>
      <c r="J202" s="28">
        <f aca="true" t="shared" si="28" ref="J202:J265">(I202+57.6926)</f>
        <v>1118.8421926006392</v>
      </c>
      <c r="K202" s="28">
        <f t="shared" si="23"/>
        <v>1096.0088926006392</v>
      </c>
      <c r="L202" s="29">
        <f t="shared" si="24"/>
        <v>1107.4255426006393</v>
      </c>
      <c r="M202" s="30">
        <v>16.1</v>
      </c>
      <c r="N202" s="30">
        <v>52.9</v>
      </c>
      <c r="O202" s="31">
        <v>0.575</v>
      </c>
      <c r="P202" s="30">
        <f aca="true" t="shared" si="29" ref="P202:P265">((O202*100)-9)</f>
        <v>48.49999999999999</v>
      </c>
      <c r="Q202" s="31">
        <v>1.353</v>
      </c>
      <c r="R202" s="32">
        <f aca="true" t="shared" si="30" ref="R202:R265">(Q202*2.5)</f>
        <v>3.3825</v>
      </c>
      <c r="S202" s="25">
        <v>105.743</v>
      </c>
      <c r="T202" s="25">
        <f t="shared" si="25"/>
        <v>65.4075</v>
      </c>
      <c r="U202" s="33">
        <v>13.031</v>
      </c>
      <c r="V202" s="29">
        <v>1107.4255426006393</v>
      </c>
    </row>
    <row r="203" spans="1:22" ht="12.75">
      <c r="A203" s="1">
        <v>36335</v>
      </c>
      <c r="B203" s="25">
        <v>175</v>
      </c>
      <c r="C203" s="4">
        <v>0.564351857</v>
      </c>
      <c r="D203" s="24">
        <v>0.564351857</v>
      </c>
      <c r="E203" s="3">
        <v>1933</v>
      </c>
      <c r="G203" s="27">
        <v>934.2</v>
      </c>
      <c r="H203" s="30">
        <f t="shared" si="26"/>
        <v>890.2</v>
      </c>
      <c r="I203" s="28">
        <f t="shared" si="27"/>
        <v>1075.1300965573041</v>
      </c>
      <c r="J203" s="28">
        <f t="shared" si="28"/>
        <v>1132.8226965573042</v>
      </c>
      <c r="K203" s="28">
        <f t="shared" si="23"/>
        <v>1109.9893965573042</v>
      </c>
      <c r="L203" s="29">
        <f t="shared" si="24"/>
        <v>1121.4060465573043</v>
      </c>
      <c r="M203" s="30">
        <v>15.9</v>
      </c>
      <c r="N203" s="30">
        <v>53.4</v>
      </c>
      <c r="O203" s="31">
        <v>0.598</v>
      </c>
      <c r="P203" s="30">
        <f t="shared" si="29"/>
        <v>50.8</v>
      </c>
      <c r="Q203" s="31">
        <v>1.342</v>
      </c>
      <c r="R203" s="32">
        <f t="shared" si="30"/>
        <v>3.3550000000000004</v>
      </c>
      <c r="S203" s="25">
        <v>105.001</v>
      </c>
      <c r="T203" s="25">
        <f t="shared" si="25"/>
        <v>68.22149999999999</v>
      </c>
      <c r="U203" s="33">
        <v>13.056</v>
      </c>
      <c r="V203" s="29">
        <v>1121.4060465573043</v>
      </c>
    </row>
    <row r="204" spans="1:22" ht="12.75">
      <c r="A204" s="1">
        <v>36335</v>
      </c>
      <c r="B204" s="25">
        <v>175</v>
      </c>
      <c r="C204" s="4">
        <v>0.564467609</v>
      </c>
      <c r="D204" s="24">
        <v>0.564467609</v>
      </c>
      <c r="E204" s="3">
        <v>1943</v>
      </c>
      <c r="G204" s="27">
        <v>931.7</v>
      </c>
      <c r="H204" s="30">
        <f t="shared" si="26"/>
        <v>887.7</v>
      </c>
      <c r="I204" s="28">
        <f t="shared" si="27"/>
        <v>1098.4833696464823</v>
      </c>
      <c r="J204" s="28">
        <f t="shared" si="28"/>
        <v>1156.1759696464824</v>
      </c>
      <c r="K204" s="28">
        <f t="shared" si="23"/>
        <v>1133.3426696464824</v>
      </c>
      <c r="L204" s="29">
        <f t="shared" si="24"/>
        <v>1144.7593196464823</v>
      </c>
      <c r="M204" s="30">
        <v>15.7</v>
      </c>
      <c r="N204" s="30">
        <v>53.2</v>
      </c>
      <c r="O204" s="31">
        <v>0.575</v>
      </c>
      <c r="P204" s="30">
        <f t="shared" si="29"/>
        <v>48.49999999999999</v>
      </c>
      <c r="Q204" s="31">
        <v>1.294</v>
      </c>
      <c r="R204" s="32">
        <f t="shared" si="30"/>
        <v>3.2350000000000003</v>
      </c>
      <c r="S204" s="25">
        <v>62.326</v>
      </c>
      <c r="T204" s="25">
        <f t="shared" si="25"/>
        <v>67.5355</v>
      </c>
      <c r="U204" s="33">
        <v>13.038</v>
      </c>
      <c r="V204" s="29">
        <v>1144.7593196464823</v>
      </c>
    </row>
    <row r="205" spans="1:22" ht="12.75">
      <c r="A205" s="1">
        <v>36335</v>
      </c>
      <c r="B205" s="25">
        <v>175</v>
      </c>
      <c r="C205" s="4">
        <v>0.564583361</v>
      </c>
      <c r="D205" s="24">
        <v>0.564583361</v>
      </c>
      <c r="E205" s="3">
        <v>1953</v>
      </c>
      <c r="G205" s="27">
        <v>930</v>
      </c>
      <c r="H205" s="30">
        <f t="shared" si="26"/>
        <v>886</v>
      </c>
      <c r="I205" s="28">
        <f t="shared" si="27"/>
        <v>1114.401193015769</v>
      </c>
      <c r="J205" s="28">
        <f t="shared" si="28"/>
        <v>1172.093793015769</v>
      </c>
      <c r="K205" s="28">
        <f t="shared" si="23"/>
        <v>1149.260493015769</v>
      </c>
      <c r="L205" s="29">
        <f t="shared" si="24"/>
        <v>1160.6771430157692</v>
      </c>
      <c r="M205" s="30">
        <v>15.6</v>
      </c>
      <c r="N205" s="30">
        <v>52.6</v>
      </c>
      <c r="O205" s="31">
        <v>0.586</v>
      </c>
      <c r="P205" s="30">
        <f t="shared" si="29"/>
        <v>49.599999999999994</v>
      </c>
      <c r="Q205" s="31">
        <v>1.201</v>
      </c>
      <c r="R205" s="32">
        <f t="shared" si="30"/>
        <v>3.0025000000000004</v>
      </c>
      <c r="S205" s="25">
        <v>19.719</v>
      </c>
      <c r="T205" s="25">
        <f t="shared" si="25"/>
        <v>73.872</v>
      </c>
      <c r="U205" s="33">
        <v>12.913</v>
      </c>
      <c r="V205" s="29">
        <v>1160.6771430157692</v>
      </c>
    </row>
    <row r="206" spans="1:22" ht="12.75">
      <c r="A206" s="1">
        <v>36335</v>
      </c>
      <c r="B206" s="25">
        <v>175</v>
      </c>
      <c r="C206" s="4">
        <v>0.564699054</v>
      </c>
      <c r="D206" s="24">
        <v>0.564699054</v>
      </c>
      <c r="E206" s="3">
        <v>1963</v>
      </c>
      <c r="G206" s="27">
        <v>928.5</v>
      </c>
      <c r="H206" s="30">
        <f t="shared" si="26"/>
        <v>884.5</v>
      </c>
      <c r="I206" s="28">
        <f t="shared" si="27"/>
        <v>1128.471715510208</v>
      </c>
      <c r="J206" s="28">
        <f t="shared" si="28"/>
        <v>1186.164315510208</v>
      </c>
      <c r="K206" s="28">
        <f t="shared" si="23"/>
        <v>1163.331015510208</v>
      </c>
      <c r="L206" s="29">
        <f t="shared" si="24"/>
        <v>1174.7476655102082</v>
      </c>
      <c r="M206" s="30">
        <v>15.4</v>
      </c>
      <c r="N206" s="30">
        <v>53.2</v>
      </c>
      <c r="O206" s="31">
        <v>0.581</v>
      </c>
      <c r="P206" s="30">
        <f t="shared" si="29"/>
        <v>49.099999999999994</v>
      </c>
      <c r="Q206" s="31">
        <v>1.33</v>
      </c>
      <c r="R206" s="32">
        <f t="shared" si="30"/>
        <v>3.325</v>
      </c>
      <c r="S206" s="25">
        <v>82.045</v>
      </c>
      <c r="T206" s="25">
        <f t="shared" si="25"/>
        <v>80.20866666666667</v>
      </c>
      <c r="U206" s="33">
        <v>12.596</v>
      </c>
      <c r="V206" s="29">
        <v>1174.7476655102082</v>
      </c>
    </row>
    <row r="207" spans="1:22" ht="12.75">
      <c r="A207" s="1">
        <v>36335</v>
      </c>
      <c r="B207" s="25">
        <v>175</v>
      </c>
      <c r="C207" s="4">
        <v>0.564814806</v>
      </c>
      <c r="D207" s="24">
        <v>0.564814806</v>
      </c>
      <c r="E207" s="3">
        <v>1973</v>
      </c>
      <c r="G207" s="27">
        <v>926.5</v>
      </c>
      <c r="H207" s="30">
        <f t="shared" si="26"/>
        <v>882.5</v>
      </c>
      <c r="I207" s="28">
        <f t="shared" si="27"/>
        <v>1147.269576105789</v>
      </c>
      <c r="J207" s="28">
        <f t="shared" si="28"/>
        <v>1204.962176105789</v>
      </c>
      <c r="K207" s="28">
        <f t="shared" si="23"/>
        <v>1182.128876105789</v>
      </c>
      <c r="L207" s="29">
        <f t="shared" si="24"/>
        <v>1193.5455261057891</v>
      </c>
      <c r="M207" s="30">
        <v>15.3</v>
      </c>
      <c r="N207" s="30">
        <v>54.2</v>
      </c>
      <c r="O207" s="31">
        <v>0.606</v>
      </c>
      <c r="P207" s="30">
        <f t="shared" si="29"/>
        <v>51.6</v>
      </c>
      <c r="Q207" s="31">
        <v>1.314</v>
      </c>
      <c r="R207" s="32">
        <f t="shared" si="30"/>
        <v>3.285</v>
      </c>
      <c r="S207" s="25">
        <v>81.302</v>
      </c>
      <c r="T207" s="25">
        <f t="shared" si="25"/>
        <v>76.02266666666667</v>
      </c>
      <c r="U207" s="33">
        <v>12.135</v>
      </c>
      <c r="V207" s="29">
        <v>1193.5455261057891</v>
      </c>
    </row>
    <row r="208" spans="1:22" ht="12.75">
      <c r="A208" s="1">
        <v>36335</v>
      </c>
      <c r="B208" s="25">
        <v>175</v>
      </c>
      <c r="C208" s="4">
        <v>0.564930558</v>
      </c>
      <c r="D208" s="24">
        <v>0.564930558</v>
      </c>
      <c r="E208" s="3">
        <v>1983</v>
      </c>
      <c r="G208" s="27">
        <v>925.4</v>
      </c>
      <c r="H208" s="30">
        <f t="shared" si="26"/>
        <v>881.4</v>
      </c>
      <c r="I208" s="28">
        <f t="shared" si="27"/>
        <v>1157.6265665171677</v>
      </c>
      <c r="J208" s="28">
        <f t="shared" si="28"/>
        <v>1215.3191665171678</v>
      </c>
      <c r="K208" s="28">
        <f t="shared" si="23"/>
        <v>1192.4858665171678</v>
      </c>
      <c r="L208" s="29">
        <f t="shared" si="24"/>
        <v>1203.902516517168</v>
      </c>
      <c r="M208" s="30">
        <v>15.2</v>
      </c>
      <c r="N208" s="30">
        <v>55.1</v>
      </c>
      <c r="O208" s="31">
        <v>0.585</v>
      </c>
      <c r="P208" s="30">
        <f t="shared" si="29"/>
        <v>49.5</v>
      </c>
      <c r="Q208" s="31">
        <v>1.409</v>
      </c>
      <c r="R208" s="32">
        <f t="shared" si="30"/>
        <v>3.5225</v>
      </c>
      <c r="S208" s="25">
        <v>122.628</v>
      </c>
      <c r="T208" s="25">
        <f t="shared" si="25"/>
        <v>78.83683333333333</v>
      </c>
      <c r="U208" s="33">
        <v>11.88</v>
      </c>
      <c r="V208" s="29">
        <v>1203.902516517168</v>
      </c>
    </row>
    <row r="209" spans="1:22" ht="12.75">
      <c r="A209" s="1">
        <v>36335</v>
      </c>
      <c r="B209" s="25">
        <v>175</v>
      </c>
      <c r="C209" s="4">
        <v>0.56504631</v>
      </c>
      <c r="D209" s="24">
        <v>0.56504631</v>
      </c>
      <c r="E209" s="3">
        <v>1993</v>
      </c>
      <c r="G209" s="27">
        <v>923.3</v>
      </c>
      <c r="H209" s="30">
        <f t="shared" si="26"/>
        <v>879.3</v>
      </c>
      <c r="I209" s="28">
        <f t="shared" si="27"/>
        <v>1177.4349451735693</v>
      </c>
      <c r="J209" s="28">
        <f t="shared" si="28"/>
        <v>1235.1275451735694</v>
      </c>
      <c r="K209" s="28">
        <f t="shared" si="23"/>
        <v>1212.2942451735694</v>
      </c>
      <c r="L209" s="29">
        <f t="shared" si="24"/>
        <v>1223.7108951735695</v>
      </c>
      <c r="M209" s="30">
        <v>15.1</v>
      </c>
      <c r="N209" s="30">
        <v>55.4</v>
      </c>
      <c r="O209" s="31">
        <v>0.607</v>
      </c>
      <c r="P209" s="30">
        <f t="shared" si="29"/>
        <v>51.699999999999996</v>
      </c>
      <c r="Q209" s="31">
        <v>1.304</v>
      </c>
      <c r="R209" s="32">
        <f t="shared" si="30"/>
        <v>3.2600000000000002</v>
      </c>
      <c r="S209" s="25">
        <v>80.02</v>
      </c>
      <c r="T209" s="25">
        <f t="shared" si="25"/>
        <v>74.67333333333333</v>
      </c>
      <c r="U209" s="33">
        <v>11.881</v>
      </c>
      <c r="V209" s="29">
        <v>1223.7108951735695</v>
      </c>
    </row>
    <row r="210" spans="1:22" ht="12.75">
      <c r="A210" s="1">
        <v>36335</v>
      </c>
      <c r="B210" s="25">
        <v>175</v>
      </c>
      <c r="C210" s="4">
        <v>0.565162063</v>
      </c>
      <c r="D210" s="24">
        <v>0.565162063</v>
      </c>
      <c r="E210" s="3">
        <v>2003</v>
      </c>
      <c r="G210" s="27">
        <v>922.1</v>
      </c>
      <c r="H210" s="30">
        <f t="shared" si="26"/>
        <v>878.1</v>
      </c>
      <c r="I210" s="28">
        <f t="shared" si="27"/>
        <v>1188.7752697383755</v>
      </c>
      <c r="J210" s="28">
        <f t="shared" si="28"/>
        <v>1246.4678697383756</v>
      </c>
      <c r="K210" s="28">
        <f t="shared" si="23"/>
        <v>1223.6345697383756</v>
      </c>
      <c r="L210" s="29">
        <f t="shared" si="24"/>
        <v>1235.0512197383755</v>
      </c>
      <c r="M210" s="30">
        <v>15</v>
      </c>
      <c r="N210" s="30">
        <v>56.1</v>
      </c>
      <c r="O210" s="31">
        <v>0.581</v>
      </c>
      <c r="P210" s="30">
        <f t="shared" si="29"/>
        <v>49.099999999999994</v>
      </c>
      <c r="Q210" s="31">
        <v>1.304</v>
      </c>
      <c r="R210" s="32">
        <f t="shared" si="30"/>
        <v>3.2600000000000002</v>
      </c>
      <c r="S210" s="25">
        <v>79.346</v>
      </c>
      <c r="T210" s="25">
        <f t="shared" si="25"/>
        <v>77.51</v>
      </c>
      <c r="U210" s="33">
        <v>12.353</v>
      </c>
      <c r="V210" s="29">
        <v>1235.0512197383755</v>
      </c>
    </row>
    <row r="211" spans="1:22" ht="12.75">
      <c r="A211" s="1">
        <v>36335</v>
      </c>
      <c r="B211" s="25">
        <v>175</v>
      </c>
      <c r="C211" s="4">
        <v>0.565277755</v>
      </c>
      <c r="D211" s="24">
        <v>0.565277755</v>
      </c>
      <c r="E211" s="3">
        <v>2013</v>
      </c>
      <c r="G211" s="27">
        <v>920.5</v>
      </c>
      <c r="H211" s="30">
        <f t="shared" si="26"/>
        <v>876.5</v>
      </c>
      <c r="I211" s="28">
        <f t="shared" si="27"/>
        <v>1203.9198336024008</v>
      </c>
      <c r="J211" s="28">
        <f t="shared" si="28"/>
        <v>1261.6124336024009</v>
      </c>
      <c r="K211" s="28">
        <f t="shared" si="23"/>
        <v>1238.7791336024009</v>
      </c>
      <c r="L211" s="29">
        <f t="shared" si="24"/>
        <v>1250.1957836024008</v>
      </c>
      <c r="M211" s="30">
        <v>14.9</v>
      </c>
      <c r="N211" s="30">
        <v>56.5</v>
      </c>
      <c r="O211" s="31">
        <v>0.636</v>
      </c>
      <c r="P211" s="30">
        <f t="shared" si="29"/>
        <v>54.6</v>
      </c>
      <c r="Q211" s="31">
        <v>1.309</v>
      </c>
      <c r="R211" s="32">
        <f t="shared" si="30"/>
        <v>3.2725</v>
      </c>
      <c r="S211" s="25">
        <v>78.604</v>
      </c>
      <c r="T211" s="25">
        <f t="shared" si="25"/>
        <v>87.32416666666667</v>
      </c>
      <c r="U211" s="33">
        <v>12.778</v>
      </c>
      <c r="V211" s="29">
        <v>1250.1957836024008</v>
      </c>
    </row>
    <row r="212" spans="1:22" ht="12.75">
      <c r="A212" s="1">
        <v>36335</v>
      </c>
      <c r="B212" s="25">
        <v>175</v>
      </c>
      <c r="C212" s="4">
        <v>0.565393507</v>
      </c>
      <c r="D212" s="24">
        <v>0.565393507</v>
      </c>
      <c r="E212" s="3">
        <v>2023</v>
      </c>
      <c r="G212" s="27">
        <v>919</v>
      </c>
      <c r="H212" s="30">
        <f t="shared" si="26"/>
        <v>875</v>
      </c>
      <c r="I212" s="28">
        <f t="shared" si="27"/>
        <v>1218.1429910140023</v>
      </c>
      <c r="J212" s="28">
        <f t="shared" si="28"/>
        <v>1275.8355910140024</v>
      </c>
      <c r="K212" s="28">
        <f t="shared" si="23"/>
        <v>1253.0022910140024</v>
      </c>
      <c r="L212" s="29">
        <f t="shared" si="24"/>
        <v>1264.4189410140025</v>
      </c>
      <c r="M212" s="30">
        <v>14.9</v>
      </c>
      <c r="N212" s="30">
        <v>57</v>
      </c>
      <c r="O212" s="31">
        <v>0.586</v>
      </c>
      <c r="P212" s="30">
        <f t="shared" si="29"/>
        <v>49.599999999999994</v>
      </c>
      <c r="Q212" s="31">
        <v>1.25</v>
      </c>
      <c r="R212" s="32">
        <f t="shared" si="30"/>
        <v>3.125</v>
      </c>
      <c r="S212" s="25">
        <v>35.929</v>
      </c>
      <c r="T212" s="25">
        <f t="shared" si="25"/>
        <v>79.63816666666666</v>
      </c>
      <c r="U212" s="33">
        <v>13.042</v>
      </c>
      <c r="V212" s="29">
        <v>1264.4189410140025</v>
      </c>
    </row>
    <row r="213" spans="1:22" ht="12.75">
      <c r="A213" s="1">
        <v>36335</v>
      </c>
      <c r="B213" s="25">
        <v>175</v>
      </c>
      <c r="C213" s="4">
        <v>0.56550926</v>
      </c>
      <c r="D213" s="24">
        <v>0.56550926</v>
      </c>
      <c r="E213" s="3">
        <v>2033</v>
      </c>
      <c r="G213" s="27">
        <v>917.4</v>
      </c>
      <c r="H213" s="30">
        <f t="shared" si="26"/>
        <v>873.4</v>
      </c>
      <c r="I213" s="28">
        <f t="shared" si="27"/>
        <v>1233.3412590351359</v>
      </c>
      <c r="J213" s="28">
        <f t="shared" si="28"/>
        <v>1291.033859035136</v>
      </c>
      <c r="K213" s="28">
        <f t="shared" si="23"/>
        <v>1268.200559035136</v>
      </c>
      <c r="L213" s="29">
        <f t="shared" si="24"/>
        <v>1279.617209035136</v>
      </c>
      <c r="M213" s="30">
        <v>14.8</v>
      </c>
      <c r="N213" s="30">
        <v>57.5</v>
      </c>
      <c r="O213" s="31">
        <v>0.623</v>
      </c>
      <c r="P213" s="30">
        <f t="shared" si="29"/>
        <v>53.3</v>
      </c>
      <c r="Q213" s="31">
        <v>1.211</v>
      </c>
      <c r="R213" s="32">
        <f t="shared" si="30"/>
        <v>3.0275000000000003</v>
      </c>
      <c r="S213" s="25">
        <v>14.322</v>
      </c>
      <c r="T213" s="25">
        <f t="shared" si="25"/>
        <v>68.47483333333334</v>
      </c>
      <c r="U213" s="33">
        <v>13.059</v>
      </c>
      <c r="V213" s="29">
        <v>1279.617209035136</v>
      </c>
    </row>
    <row r="214" spans="1:22" ht="12.75">
      <c r="A214" s="1">
        <v>36335</v>
      </c>
      <c r="B214" s="25">
        <v>175</v>
      </c>
      <c r="C214" s="4">
        <v>0.565625012</v>
      </c>
      <c r="D214" s="24">
        <v>0.565625012</v>
      </c>
      <c r="E214" s="3">
        <v>2043</v>
      </c>
      <c r="G214" s="27">
        <v>915.9</v>
      </c>
      <c r="H214" s="30">
        <f t="shared" si="26"/>
        <v>871.9</v>
      </c>
      <c r="I214" s="28">
        <f t="shared" si="27"/>
        <v>1247.614942785648</v>
      </c>
      <c r="J214" s="28">
        <f t="shared" si="28"/>
        <v>1305.3075427856481</v>
      </c>
      <c r="K214" s="28">
        <f t="shared" si="23"/>
        <v>1282.4742427856481</v>
      </c>
      <c r="L214" s="29">
        <f t="shared" si="24"/>
        <v>1293.8908927856482</v>
      </c>
      <c r="M214" s="30">
        <v>14.8</v>
      </c>
      <c r="N214" s="30">
        <v>57.3</v>
      </c>
      <c r="O214" s="31">
        <v>0.592</v>
      </c>
      <c r="P214" s="30">
        <f t="shared" si="29"/>
        <v>50.199999999999996</v>
      </c>
      <c r="Q214" s="31">
        <v>1.221</v>
      </c>
      <c r="R214" s="32">
        <f t="shared" si="30"/>
        <v>3.0525</v>
      </c>
      <c r="S214" s="25">
        <v>34.58</v>
      </c>
      <c r="T214" s="25">
        <f t="shared" si="25"/>
        <v>53.80016666666666</v>
      </c>
      <c r="U214" s="33">
        <v>13.004</v>
      </c>
      <c r="V214" s="29">
        <v>1293.8908927856482</v>
      </c>
    </row>
    <row r="215" spans="1:22" ht="12.75">
      <c r="A215" s="1">
        <v>36335</v>
      </c>
      <c r="B215" s="25">
        <v>175</v>
      </c>
      <c r="C215" s="4">
        <v>0.565740764</v>
      </c>
      <c r="D215" s="24">
        <v>0.565740764</v>
      </c>
      <c r="E215" s="3">
        <v>2053</v>
      </c>
      <c r="G215" s="27">
        <v>914.7</v>
      </c>
      <c r="H215" s="30">
        <f t="shared" si="26"/>
        <v>870.7</v>
      </c>
      <c r="I215" s="28">
        <f t="shared" si="27"/>
        <v>1259.0515813963596</v>
      </c>
      <c r="J215" s="28">
        <f t="shared" si="28"/>
        <v>1316.7441813963596</v>
      </c>
      <c r="K215" s="28">
        <f t="shared" si="23"/>
        <v>1293.9108813963596</v>
      </c>
      <c r="L215" s="29">
        <f t="shared" si="24"/>
        <v>1305.3275313963595</v>
      </c>
      <c r="M215" s="30">
        <v>14.8</v>
      </c>
      <c r="N215" s="30">
        <v>57</v>
      </c>
      <c r="O215" s="31">
        <v>0.604</v>
      </c>
      <c r="P215" s="30">
        <f t="shared" si="29"/>
        <v>51.4</v>
      </c>
      <c r="Q215" s="31">
        <v>1.351</v>
      </c>
      <c r="R215" s="32">
        <f t="shared" si="30"/>
        <v>3.3775</v>
      </c>
      <c r="S215" s="25">
        <v>96.905</v>
      </c>
      <c r="T215" s="25">
        <f t="shared" si="25"/>
        <v>56.61433333333334</v>
      </c>
      <c r="U215" s="33">
        <v>12.876</v>
      </c>
      <c r="V215" s="29">
        <v>1305.3275313963595</v>
      </c>
    </row>
    <row r="216" spans="1:22" ht="12.75">
      <c r="A216" s="1">
        <v>36335</v>
      </c>
      <c r="B216" s="25">
        <v>175</v>
      </c>
      <c r="C216" s="4">
        <v>0.565856457</v>
      </c>
      <c r="D216" s="24">
        <v>0.565856457</v>
      </c>
      <c r="E216" s="3">
        <v>2063</v>
      </c>
      <c r="G216" s="27">
        <v>912.8</v>
      </c>
      <c r="H216" s="30">
        <f t="shared" si="26"/>
        <v>868.8</v>
      </c>
      <c r="I216" s="28">
        <f t="shared" si="27"/>
        <v>1277.1918675489926</v>
      </c>
      <c r="J216" s="28">
        <f t="shared" si="28"/>
        <v>1334.8844675489927</v>
      </c>
      <c r="K216" s="28">
        <f t="shared" si="23"/>
        <v>1312.0511675489927</v>
      </c>
      <c r="L216" s="29">
        <f t="shared" si="24"/>
        <v>1323.4678175489926</v>
      </c>
      <c r="M216" s="30">
        <v>14.7</v>
      </c>
      <c r="N216" s="30">
        <v>56.8</v>
      </c>
      <c r="O216" s="31">
        <v>0.601</v>
      </c>
      <c r="P216" s="30">
        <f t="shared" si="29"/>
        <v>51.099999999999994</v>
      </c>
      <c r="Q216" s="31">
        <v>1.296</v>
      </c>
      <c r="R216" s="32">
        <f t="shared" si="30"/>
        <v>3.24</v>
      </c>
      <c r="S216" s="25">
        <v>54.298</v>
      </c>
      <c r="T216" s="25">
        <f t="shared" si="25"/>
        <v>52.439666666666675</v>
      </c>
      <c r="U216" s="33">
        <v>12.362</v>
      </c>
      <c r="V216" s="29">
        <v>1323.4678175489926</v>
      </c>
    </row>
    <row r="217" spans="1:22" ht="12.75">
      <c r="A217" s="1">
        <v>36335</v>
      </c>
      <c r="B217" s="25">
        <v>175</v>
      </c>
      <c r="C217" s="4">
        <v>0.565972209</v>
      </c>
      <c r="D217" s="24">
        <v>0.565972209</v>
      </c>
      <c r="E217" s="3">
        <v>2073</v>
      </c>
      <c r="G217" s="27">
        <v>911.5</v>
      </c>
      <c r="H217" s="30">
        <f t="shared" si="26"/>
        <v>867.5</v>
      </c>
      <c r="I217" s="28">
        <f t="shared" si="27"/>
        <v>1289.6265145578932</v>
      </c>
      <c r="J217" s="28">
        <f t="shared" si="28"/>
        <v>1347.3191145578933</v>
      </c>
      <c r="K217" s="28">
        <f t="shared" si="23"/>
        <v>1324.4858145578933</v>
      </c>
      <c r="L217" s="29">
        <f t="shared" si="24"/>
        <v>1335.9024645578934</v>
      </c>
      <c r="M217" s="30">
        <v>14.6</v>
      </c>
      <c r="N217" s="30">
        <v>56.5</v>
      </c>
      <c r="O217" s="31">
        <v>0.619</v>
      </c>
      <c r="P217" s="30">
        <f t="shared" si="29"/>
        <v>52.9</v>
      </c>
      <c r="Q217" s="31">
        <v>1.313</v>
      </c>
      <c r="R217" s="32">
        <f t="shared" si="30"/>
        <v>3.2824999999999998</v>
      </c>
      <c r="S217" s="25">
        <v>74.623</v>
      </c>
      <c r="T217" s="25">
        <f t="shared" si="25"/>
        <v>51.77616666666666</v>
      </c>
      <c r="U217" s="33">
        <v>12.064</v>
      </c>
      <c r="V217" s="29">
        <v>1335.9024645578934</v>
      </c>
    </row>
    <row r="218" spans="1:22" ht="12.75">
      <c r="A218" s="1">
        <v>36335</v>
      </c>
      <c r="B218" s="25">
        <v>175</v>
      </c>
      <c r="C218" s="4">
        <v>0.566087961</v>
      </c>
      <c r="D218" s="24">
        <v>0.566087961</v>
      </c>
      <c r="E218" s="3">
        <v>2083</v>
      </c>
      <c r="G218" s="27">
        <v>909.9</v>
      </c>
      <c r="H218" s="30">
        <f t="shared" si="26"/>
        <v>865.9</v>
      </c>
      <c r="I218" s="28">
        <f t="shared" si="27"/>
        <v>1304.9563010682689</v>
      </c>
      <c r="J218" s="28">
        <f t="shared" si="28"/>
        <v>1362.648901068269</v>
      </c>
      <c r="K218" s="28">
        <f t="shared" si="23"/>
        <v>1339.815601068269</v>
      </c>
      <c r="L218" s="29">
        <f t="shared" si="24"/>
        <v>1351.2322510682689</v>
      </c>
      <c r="M218" s="30">
        <v>14.6</v>
      </c>
      <c r="N218" s="30">
        <v>55.8</v>
      </c>
      <c r="O218" s="31">
        <v>0.609</v>
      </c>
      <c r="P218" s="30">
        <f t="shared" si="29"/>
        <v>51.9</v>
      </c>
      <c r="Q218" s="31">
        <v>1.302</v>
      </c>
      <c r="R218" s="32">
        <f t="shared" si="30"/>
        <v>3.255</v>
      </c>
      <c r="S218" s="25">
        <v>73.881</v>
      </c>
      <c r="T218" s="25">
        <f t="shared" si="25"/>
        <v>58.10150000000001</v>
      </c>
      <c r="U218" s="33">
        <v>11.888</v>
      </c>
      <c r="V218" s="29">
        <v>1351.2322510682689</v>
      </c>
    </row>
    <row r="219" spans="1:22" ht="12.75">
      <c r="A219" s="1">
        <v>36335</v>
      </c>
      <c r="B219" s="25">
        <v>175</v>
      </c>
      <c r="C219" s="4">
        <v>0.566203713</v>
      </c>
      <c r="D219" s="24">
        <v>0.566203713</v>
      </c>
      <c r="E219" s="3">
        <v>2093</v>
      </c>
      <c r="G219" s="27">
        <v>908.5</v>
      </c>
      <c r="H219" s="30">
        <f t="shared" si="26"/>
        <v>864.5</v>
      </c>
      <c r="I219" s="28">
        <f t="shared" si="27"/>
        <v>1318.3931185178935</v>
      </c>
      <c r="J219" s="28">
        <f t="shared" si="28"/>
        <v>1376.0857185178936</v>
      </c>
      <c r="K219" s="28">
        <f t="shared" si="23"/>
        <v>1353.2524185178936</v>
      </c>
      <c r="L219" s="29">
        <f t="shared" si="24"/>
        <v>1364.6690685178937</v>
      </c>
      <c r="M219" s="30">
        <v>14.4</v>
      </c>
      <c r="N219" s="30">
        <v>55.8</v>
      </c>
      <c r="O219" s="31">
        <v>0.625</v>
      </c>
      <c r="P219" s="30">
        <f t="shared" si="29"/>
        <v>53.5</v>
      </c>
      <c r="Q219" s="31">
        <v>1.294</v>
      </c>
      <c r="R219" s="32">
        <f t="shared" si="30"/>
        <v>3.2350000000000003</v>
      </c>
      <c r="S219" s="25">
        <v>52.206</v>
      </c>
      <c r="T219" s="25">
        <f t="shared" si="25"/>
        <v>64.41550000000001</v>
      </c>
      <c r="U219" s="33">
        <v>12.049</v>
      </c>
      <c r="V219" s="29">
        <v>1364.6690685178937</v>
      </c>
    </row>
    <row r="220" spans="1:22" ht="12.75">
      <c r="A220" s="1">
        <v>36335</v>
      </c>
      <c r="B220" s="25">
        <v>175</v>
      </c>
      <c r="C220" s="4">
        <v>0.566319466</v>
      </c>
      <c r="D220" s="24">
        <v>0.566319466</v>
      </c>
      <c r="E220" s="3">
        <v>2103</v>
      </c>
      <c r="G220" s="27">
        <v>907.7</v>
      </c>
      <c r="H220" s="30">
        <f t="shared" si="26"/>
        <v>863.7</v>
      </c>
      <c r="I220" s="28">
        <f t="shared" si="27"/>
        <v>1326.0810731204976</v>
      </c>
      <c r="J220" s="28">
        <f t="shared" si="28"/>
        <v>1383.7736731204977</v>
      </c>
      <c r="K220" s="28">
        <f t="shared" si="23"/>
        <v>1360.9403731204977</v>
      </c>
      <c r="L220" s="29">
        <f t="shared" si="24"/>
        <v>1372.3570231204976</v>
      </c>
      <c r="M220" s="30">
        <v>14.4</v>
      </c>
      <c r="N220" s="30">
        <v>55.8</v>
      </c>
      <c r="O220" s="31">
        <v>0.617</v>
      </c>
      <c r="P220" s="30">
        <f t="shared" si="29"/>
        <v>52.7</v>
      </c>
      <c r="Q220" s="31">
        <v>1.341</v>
      </c>
      <c r="R220" s="32">
        <f t="shared" si="30"/>
        <v>3.3525</v>
      </c>
      <c r="S220" s="25">
        <v>93.599</v>
      </c>
      <c r="T220" s="25">
        <f t="shared" si="25"/>
        <v>74.252</v>
      </c>
      <c r="U220" s="33">
        <v>12.42</v>
      </c>
      <c r="V220" s="29">
        <v>1372.3570231204976</v>
      </c>
    </row>
    <row r="221" spans="1:22" ht="12.75">
      <c r="A221" s="1">
        <v>36335</v>
      </c>
      <c r="B221" s="25">
        <v>175</v>
      </c>
      <c r="C221" s="4">
        <v>0.566435158</v>
      </c>
      <c r="D221" s="24">
        <v>0.566435158</v>
      </c>
      <c r="E221" s="3">
        <v>2113</v>
      </c>
      <c r="G221" s="27">
        <v>905.6</v>
      </c>
      <c r="H221" s="30">
        <f t="shared" si="26"/>
        <v>861.6</v>
      </c>
      <c r="I221" s="28">
        <f t="shared" si="27"/>
        <v>1346.2958838699024</v>
      </c>
      <c r="J221" s="28">
        <f t="shared" si="28"/>
        <v>1403.9884838699024</v>
      </c>
      <c r="K221" s="28">
        <f t="shared" si="23"/>
        <v>1381.1551838699024</v>
      </c>
      <c r="L221" s="29">
        <f t="shared" si="24"/>
        <v>1392.5718338699025</v>
      </c>
      <c r="M221" s="30">
        <v>14.3</v>
      </c>
      <c r="N221" s="30">
        <v>55.5</v>
      </c>
      <c r="O221" s="31">
        <v>0.651</v>
      </c>
      <c r="P221" s="30">
        <f t="shared" si="29"/>
        <v>56.10000000000001</v>
      </c>
      <c r="Q221" s="31">
        <v>1.294</v>
      </c>
      <c r="R221" s="32">
        <f t="shared" si="30"/>
        <v>3.2350000000000003</v>
      </c>
      <c r="S221" s="25">
        <v>50.924</v>
      </c>
      <c r="T221" s="25">
        <f t="shared" si="25"/>
        <v>66.5885</v>
      </c>
      <c r="U221" s="33">
        <v>12.791</v>
      </c>
      <c r="V221" s="29">
        <v>1392.5718338699025</v>
      </c>
    </row>
    <row r="222" spans="1:22" ht="12.75">
      <c r="A222" s="1">
        <v>36335</v>
      </c>
      <c r="B222" s="25">
        <v>175</v>
      </c>
      <c r="C222" s="4">
        <v>0.56655091</v>
      </c>
      <c r="D222" s="24">
        <v>0.56655091</v>
      </c>
      <c r="E222" s="3">
        <v>2123</v>
      </c>
      <c r="G222" s="27">
        <v>903.9</v>
      </c>
      <c r="H222" s="30">
        <f t="shared" si="26"/>
        <v>859.9</v>
      </c>
      <c r="I222" s="28">
        <f t="shared" si="27"/>
        <v>1362.6963740484346</v>
      </c>
      <c r="J222" s="28">
        <f t="shared" si="28"/>
        <v>1420.3889740484346</v>
      </c>
      <c r="K222" s="28">
        <f t="shared" si="23"/>
        <v>1397.5556740484346</v>
      </c>
      <c r="L222" s="29">
        <f t="shared" si="24"/>
        <v>1408.9723240484345</v>
      </c>
      <c r="M222" s="30">
        <v>14.2</v>
      </c>
      <c r="N222" s="30">
        <v>54.7</v>
      </c>
      <c r="O222" s="31">
        <v>0.628</v>
      </c>
      <c r="P222" s="30">
        <f t="shared" si="29"/>
        <v>53.8</v>
      </c>
      <c r="Q222" s="31">
        <v>1.357</v>
      </c>
      <c r="R222" s="32">
        <f t="shared" si="30"/>
        <v>3.3925</v>
      </c>
      <c r="S222" s="25">
        <v>92.182</v>
      </c>
      <c r="T222" s="25">
        <f t="shared" si="25"/>
        <v>72.9025</v>
      </c>
      <c r="U222" s="33">
        <v>13.048</v>
      </c>
      <c r="V222" s="29">
        <v>1408.9723240484345</v>
      </c>
    </row>
    <row r="223" spans="1:22" ht="12.75">
      <c r="A223" s="1">
        <v>36335</v>
      </c>
      <c r="B223" s="25">
        <v>175</v>
      </c>
      <c r="C223" s="4">
        <v>0.566666663</v>
      </c>
      <c r="D223" s="24">
        <v>0.566666663</v>
      </c>
      <c r="E223" s="3">
        <v>2133</v>
      </c>
      <c r="G223" s="27">
        <v>902.5</v>
      </c>
      <c r="H223" s="30">
        <f t="shared" si="26"/>
        <v>858.5</v>
      </c>
      <c r="I223" s="28">
        <f t="shared" si="27"/>
        <v>1376.2270240635276</v>
      </c>
      <c r="J223" s="28">
        <f t="shared" si="28"/>
        <v>1433.9196240635276</v>
      </c>
      <c r="K223" s="28">
        <f t="shared" si="23"/>
        <v>1411.0863240635276</v>
      </c>
      <c r="L223" s="29">
        <f t="shared" si="24"/>
        <v>1422.5029740635277</v>
      </c>
      <c r="M223" s="30">
        <v>14.2</v>
      </c>
      <c r="N223" s="30">
        <v>54.3</v>
      </c>
      <c r="O223" s="31">
        <v>0.64</v>
      </c>
      <c r="P223" s="30">
        <f t="shared" si="29"/>
        <v>55</v>
      </c>
      <c r="Q223" s="31">
        <v>1.46</v>
      </c>
      <c r="R223" s="32">
        <f t="shared" si="30"/>
        <v>3.65</v>
      </c>
      <c r="S223" s="25">
        <v>154.507</v>
      </c>
      <c r="T223" s="25">
        <f t="shared" si="25"/>
        <v>86.2165</v>
      </c>
      <c r="U223" s="33">
        <v>13.053</v>
      </c>
      <c r="V223" s="29">
        <v>1422.5029740635277</v>
      </c>
    </row>
    <row r="224" spans="1:22" ht="12.75">
      <c r="A224" s="1">
        <v>36335</v>
      </c>
      <c r="B224" s="25">
        <v>175</v>
      </c>
      <c r="C224" s="4">
        <v>0.566782415</v>
      </c>
      <c r="D224" s="24">
        <v>0.566782415</v>
      </c>
      <c r="E224" s="3">
        <v>2143</v>
      </c>
      <c r="G224" s="27">
        <v>900.7</v>
      </c>
      <c r="H224" s="30">
        <f t="shared" si="26"/>
        <v>856.7</v>
      </c>
      <c r="I224" s="28">
        <f t="shared" si="27"/>
        <v>1393.6560328751102</v>
      </c>
      <c r="J224" s="28">
        <f t="shared" si="28"/>
        <v>1451.3486328751103</v>
      </c>
      <c r="K224" s="28">
        <f t="shared" si="23"/>
        <v>1428.5153328751103</v>
      </c>
      <c r="L224" s="29">
        <f t="shared" si="24"/>
        <v>1439.9319828751104</v>
      </c>
      <c r="M224" s="30">
        <v>14.1</v>
      </c>
      <c r="N224" s="30">
        <v>53.5</v>
      </c>
      <c r="O224" s="31">
        <v>0.616</v>
      </c>
      <c r="P224" s="30">
        <f t="shared" si="29"/>
        <v>52.6</v>
      </c>
      <c r="Q224" s="31">
        <v>1.461</v>
      </c>
      <c r="R224" s="32">
        <f t="shared" si="30"/>
        <v>3.6525000000000003</v>
      </c>
      <c r="S224" s="25">
        <v>153.9</v>
      </c>
      <c r="T224" s="25">
        <f t="shared" si="25"/>
        <v>99.553</v>
      </c>
      <c r="U224" s="33">
        <v>13.009</v>
      </c>
      <c r="V224" s="29">
        <v>1439.9319828751104</v>
      </c>
    </row>
    <row r="225" spans="1:22" ht="12.75">
      <c r="A225" s="1">
        <v>36335</v>
      </c>
      <c r="B225" s="25">
        <v>175</v>
      </c>
      <c r="C225" s="4">
        <v>0.566898167</v>
      </c>
      <c r="D225" s="24">
        <v>0.566898167</v>
      </c>
      <c r="E225" s="3">
        <v>2153</v>
      </c>
      <c r="G225" s="27">
        <v>899.2</v>
      </c>
      <c r="H225" s="30">
        <f t="shared" si="26"/>
        <v>855.2</v>
      </c>
      <c r="I225" s="28">
        <f t="shared" si="27"/>
        <v>1408.2082032655817</v>
      </c>
      <c r="J225" s="28">
        <f t="shared" si="28"/>
        <v>1465.9008032655818</v>
      </c>
      <c r="K225" s="28">
        <f t="shared" si="23"/>
        <v>1443.0675032655818</v>
      </c>
      <c r="L225" s="29">
        <f t="shared" si="24"/>
        <v>1454.4841532655819</v>
      </c>
      <c r="M225" s="30">
        <v>14.1</v>
      </c>
      <c r="N225" s="30">
        <v>52.8</v>
      </c>
      <c r="O225" s="31">
        <v>0.655</v>
      </c>
      <c r="P225" s="30">
        <f t="shared" si="29"/>
        <v>56.5</v>
      </c>
      <c r="Q225" s="31">
        <v>1.352</v>
      </c>
      <c r="R225" s="32">
        <f t="shared" si="30"/>
        <v>3.3800000000000003</v>
      </c>
      <c r="S225" s="25">
        <v>90.226</v>
      </c>
      <c r="T225" s="25">
        <f t="shared" si="25"/>
        <v>105.88966666666666</v>
      </c>
      <c r="U225" s="33">
        <v>12.913</v>
      </c>
      <c r="V225" s="29">
        <v>1454.4841532655819</v>
      </c>
    </row>
    <row r="226" spans="1:22" ht="12.75">
      <c r="A226" s="1">
        <v>36335</v>
      </c>
      <c r="B226" s="25">
        <v>175</v>
      </c>
      <c r="C226" s="4">
        <v>0.56701386</v>
      </c>
      <c r="D226" s="24">
        <v>0.56701386</v>
      </c>
      <c r="E226" s="3">
        <v>2163</v>
      </c>
      <c r="G226" s="27">
        <v>897.9</v>
      </c>
      <c r="H226" s="30">
        <f t="shared" si="26"/>
        <v>853.9</v>
      </c>
      <c r="I226" s="28">
        <f t="shared" si="27"/>
        <v>1420.8407453818938</v>
      </c>
      <c r="J226" s="28">
        <f t="shared" si="28"/>
        <v>1478.533345381894</v>
      </c>
      <c r="K226" s="28">
        <f t="shared" si="23"/>
        <v>1455.700045381894</v>
      </c>
      <c r="L226" s="29">
        <f t="shared" si="24"/>
        <v>1467.1166953818938</v>
      </c>
      <c r="M226" s="30">
        <v>14</v>
      </c>
      <c r="N226" s="30">
        <v>52.8</v>
      </c>
      <c r="O226" s="31">
        <v>0.644</v>
      </c>
      <c r="P226" s="30">
        <f t="shared" si="29"/>
        <v>55.400000000000006</v>
      </c>
      <c r="Q226" s="31">
        <v>1.379</v>
      </c>
      <c r="R226" s="32">
        <f t="shared" si="30"/>
        <v>3.4475</v>
      </c>
      <c r="S226" s="25">
        <v>89.483</v>
      </c>
      <c r="T226" s="25">
        <f t="shared" si="25"/>
        <v>105.20366666666666</v>
      </c>
      <c r="U226" s="33">
        <v>12.548</v>
      </c>
      <c r="V226" s="29">
        <v>1467.1166953818938</v>
      </c>
    </row>
    <row r="227" spans="1:22" ht="12.75">
      <c r="A227" s="1">
        <v>36335</v>
      </c>
      <c r="B227" s="25">
        <v>175</v>
      </c>
      <c r="C227" s="4">
        <v>0.567129612</v>
      </c>
      <c r="D227" s="24">
        <v>0.567129612</v>
      </c>
      <c r="E227" s="3">
        <v>2173</v>
      </c>
      <c r="G227" s="27">
        <v>896.1</v>
      </c>
      <c r="H227" s="30">
        <f t="shared" si="26"/>
        <v>852.1</v>
      </c>
      <c r="I227" s="28">
        <f t="shared" si="27"/>
        <v>1438.3637442284994</v>
      </c>
      <c r="J227" s="28">
        <f t="shared" si="28"/>
        <v>1496.0563442284995</v>
      </c>
      <c r="K227" s="28">
        <f t="shared" si="23"/>
        <v>1473.2230442284995</v>
      </c>
      <c r="L227" s="29">
        <f t="shared" si="24"/>
        <v>1484.6396942284996</v>
      </c>
      <c r="M227" s="30">
        <v>13.9</v>
      </c>
      <c r="N227" s="30">
        <v>52.8</v>
      </c>
      <c r="O227" s="31">
        <v>0.656</v>
      </c>
      <c r="P227" s="30">
        <f t="shared" si="29"/>
        <v>56.60000000000001</v>
      </c>
      <c r="Q227" s="31">
        <v>1.385</v>
      </c>
      <c r="R227" s="32">
        <f t="shared" si="30"/>
        <v>3.4625</v>
      </c>
      <c r="S227" s="25">
        <v>109.809</v>
      </c>
      <c r="T227" s="25">
        <f t="shared" si="25"/>
        <v>115.01783333333333</v>
      </c>
      <c r="U227" s="33">
        <v>12.021</v>
      </c>
      <c r="V227" s="29">
        <v>1484.6396942284996</v>
      </c>
    </row>
    <row r="228" spans="1:22" ht="12.75">
      <c r="A228" s="1">
        <v>36335</v>
      </c>
      <c r="B228" s="25">
        <v>175</v>
      </c>
      <c r="C228" s="4">
        <v>0.567245364</v>
      </c>
      <c r="D228" s="24">
        <v>0.567245364</v>
      </c>
      <c r="E228" s="3">
        <v>2183</v>
      </c>
      <c r="G228" s="27">
        <v>894.6</v>
      </c>
      <c r="H228" s="30">
        <f t="shared" si="26"/>
        <v>850.6</v>
      </c>
      <c r="I228" s="28">
        <f t="shared" si="27"/>
        <v>1452.9945427018235</v>
      </c>
      <c r="J228" s="28">
        <f t="shared" si="28"/>
        <v>1510.6871427018236</v>
      </c>
      <c r="K228" s="28">
        <f t="shared" si="23"/>
        <v>1487.8538427018236</v>
      </c>
      <c r="L228" s="29">
        <f t="shared" si="24"/>
        <v>1499.2704927018235</v>
      </c>
      <c r="M228" s="30">
        <v>13.7</v>
      </c>
      <c r="N228" s="30">
        <v>53</v>
      </c>
      <c r="O228" s="31">
        <v>0.626</v>
      </c>
      <c r="P228" s="30">
        <f t="shared" si="29"/>
        <v>53.6</v>
      </c>
      <c r="Q228" s="31">
        <v>1.34</v>
      </c>
      <c r="R228" s="32">
        <f t="shared" si="30"/>
        <v>3.35</v>
      </c>
      <c r="S228" s="25">
        <v>67.201</v>
      </c>
      <c r="T228" s="25">
        <f t="shared" si="25"/>
        <v>110.85433333333334</v>
      </c>
      <c r="U228" s="33">
        <v>11.89</v>
      </c>
      <c r="V228" s="29">
        <v>1499.2704927018235</v>
      </c>
    </row>
    <row r="229" spans="1:22" ht="12.75">
      <c r="A229" s="1">
        <v>36335</v>
      </c>
      <c r="B229" s="25">
        <v>175</v>
      </c>
      <c r="C229" s="4">
        <v>0.567361116</v>
      </c>
      <c r="D229" s="24">
        <v>0.567361116</v>
      </c>
      <c r="E229" s="3">
        <v>2193</v>
      </c>
      <c r="G229" s="27">
        <v>893.2</v>
      </c>
      <c r="H229" s="30">
        <f t="shared" si="26"/>
        <v>849.2</v>
      </c>
      <c r="I229" s="28">
        <f t="shared" si="27"/>
        <v>1466.6732514317541</v>
      </c>
      <c r="J229" s="28">
        <f t="shared" si="28"/>
        <v>1524.3658514317542</v>
      </c>
      <c r="K229" s="28">
        <f t="shared" si="23"/>
        <v>1501.5325514317542</v>
      </c>
      <c r="L229" s="29">
        <f t="shared" si="24"/>
        <v>1512.9492014317543</v>
      </c>
      <c r="M229" s="30">
        <v>13.6</v>
      </c>
      <c r="N229" s="30">
        <v>53.1</v>
      </c>
      <c r="O229" s="31">
        <v>0.641</v>
      </c>
      <c r="P229" s="30">
        <f t="shared" si="29"/>
        <v>55.099999999999994</v>
      </c>
      <c r="Q229" s="31">
        <v>1.456</v>
      </c>
      <c r="R229" s="32">
        <f t="shared" si="30"/>
        <v>3.6399999999999997</v>
      </c>
      <c r="S229" s="25">
        <v>129.527</v>
      </c>
      <c r="T229" s="25">
        <f t="shared" si="25"/>
        <v>106.69099999999999</v>
      </c>
      <c r="U229" s="33">
        <v>12.043</v>
      </c>
      <c r="V229" s="29">
        <v>1512.9492014317543</v>
      </c>
    </row>
    <row r="230" spans="1:22" ht="12.75">
      <c r="A230" s="1">
        <v>36335</v>
      </c>
      <c r="B230" s="25">
        <v>175</v>
      </c>
      <c r="C230" s="4">
        <v>0.567476869</v>
      </c>
      <c r="D230" s="24">
        <v>0.567476869</v>
      </c>
      <c r="E230" s="3">
        <v>2203</v>
      </c>
      <c r="G230" s="27">
        <v>892.2</v>
      </c>
      <c r="H230" s="30">
        <f t="shared" si="26"/>
        <v>848.2</v>
      </c>
      <c r="I230" s="28">
        <f t="shared" si="27"/>
        <v>1476.4575713713273</v>
      </c>
      <c r="J230" s="28">
        <f t="shared" si="28"/>
        <v>1534.1501713713274</v>
      </c>
      <c r="K230" s="28">
        <f t="shared" si="23"/>
        <v>1511.3168713713274</v>
      </c>
      <c r="L230" s="29">
        <f t="shared" si="24"/>
        <v>1522.7335213713272</v>
      </c>
      <c r="M230" s="30">
        <v>13.5</v>
      </c>
      <c r="N230" s="30">
        <v>53.2</v>
      </c>
      <c r="O230" s="31">
        <v>0.625</v>
      </c>
      <c r="P230" s="30">
        <f t="shared" si="29"/>
        <v>53.5</v>
      </c>
      <c r="Q230" s="31">
        <v>1.36</v>
      </c>
      <c r="R230" s="32">
        <f t="shared" si="30"/>
        <v>3.4000000000000004</v>
      </c>
      <c r="S230" s="25">
        <v>86.785</v>
      </c>
      <c r="T230" s="25">
        <f t="shared" si="25"/>
        <v>95.50516666666668</v>
      </c>
      <c r="U230" s="33">
        <v>12.571</v>
      </c>
      <c r="V230" s="29">
        <v>1522.7335213713272</v>
      </c>
    </row>
    <row r="231" spans="1:22" ht="12.75">
      <c r="A231" s="1">
        <v>36335</v>
      </c>
      <c r="B231" s="25">
        <v>175</v>
      </c>
      <c r="C231" s="4">
        <v>0.567592621</v>
      </c>
      <c r="D231" s="24">
        <v>0.567592621</v>
      </c>
      <c r="E231" s="3">
        <v>2213</v>
      </c>
      <c r="G231" s="27">
        <v>890.9</v>
      </c>
      <c r="H231" s="30">
        <f t="shared" si="26"/>
        <v>846.9</v>
      </c>
      <c r="I231" s="28">
        <f t="shared" si="27"/>
        <v>1489.1944469539214</v>
      </c>
      <c r="J231" s="28">
        <f t="shared" si="28"/>
        <v>1546.8870469539215</v>
      </c>
      <c r="K231" s="28">
        <f t="shared" si="23"/>
        <v>1524.0537469539215</v>
      </c>
      <c r="L231" s="29">
        <f t="shared" si="24"/>
        <v>1535.4703969539214</v>
      </c>
      <c r="M231" s="30">
        <v>13.4</v>
      </c>
      <c r="N231" s="30">
        <v>53.3</v>
      </c>
      <c r="O231" s="31">
        <v>0.632</v>
      </c>
      <c r="P231" s="30">
        <f t="shared" si="29"/>
        <v>54.2</v>
      </c>
      <c r="Q231" s="31">
        <v>1.376</v>
      </c>
      <c r="R231" s="32">
        <f t="shared" si="30"/>
        <v>3.4399999999999995</v>
      </c>
      <c r="S231" s="25">
        <v>86.11</v>
      </c>
      <c r="T231" s="25">
        <f t="shared" si="25"/>
        <v>94.81916666666666</v>
      </c>
      <c r="U231" s="33">
        <v>12.863</v>
      </c>
      <c r="V231" s="29">
        <v>1535.4703969539214</v>
      </c>
    </row>
    <row r="232" spans="1:22" ht="12.75">
      <c r="A232" s="1">
        <v>36335</v>
      </c>
      <c r="B232" s="25">
        <v>175</v>
      </c>
      <c r="C232" s="4">
        <v>0.567708313</v>
      </c>
      <c r="D232" s="24">
        <v>0.567708313</v>
      </c>
      <c r="E232" s="3">
        <v>2223</v>
      </c>
      <c r="G232" s="27">
        <v>889.3</v>
      </c>
      <c r="H232" s="30">
        <f t="shared" si="26"/>
        <v>845.3</v>
      </c>
      <c r="I232" s="28">
        <f t="shared" si="27"/>
        <v>1504.897468056057</v>
      </c>
      <c r="J232" s="28">
        <f t="shared" si="28"/>
        <v>1562.5900680560571</v>
      </c>
      <c r="K232" s="28">
        <f t="shared" si="23"/>
        <v>1539.7567680560571</v>
      </c>
      <c r="L232" s="29">
        <f t="shared" si="24"/>
        <v>1551.173418056057</v>
      </c>
      <c r="M232" s="30">
        <v>13.3</v>
      </c>
      <c r="N232" s="30">
        <v>53.4</v>
      </c>
      <c r="O232" s="31">
        <v>0.61</v>
      </c>
      <c r="P232" s="30">
        <f t="shared" si="29"/>
        <v>52</v>
      </c>
      <c r="Q232" s="31">
        <v>1.419</v>
      </c>
      <c r="R232" s="32">
        <f t="shared" si="30"/>
        <v>3.5475000000000003</v>
      </c>
      <c r="S232" s="25">
        <v>106.503</v>
      </c>
      <c r="T232" s="25">
        <f t="shared" si="25"/>
        <v>97.65583333333335</v>
      </c>
      <c r="U232" s="33">
        <v>13.059</v>
      </c>
      <c r="V232" s="29">
        <v>1551.173418056057</v>
      </c>
    </row>
    <row r="233" spans="1:22" ht="12.75">
      <c r="A233" s="1">
        <v>36335</v>
      </c>
      <c r="B233" s="25">
        <v>175</v>
      </c>
      <c r="C233" s="4">
        <v>0.567824066</v>
      </c>
      <c r="D233" s="24">
        <v>0.567824066</v>
      </c>
      <c r="E233" s="3">
        <v>2233</v>
      </c>
      <c r="G233" s="27">
        <v>888.5</v>
      </c>
      <c r="H233" s="30">
        <f t="shared" si="26"/>
        <v>844.5</v>
      </c>
      <c r="I233" s="28">
        <f t="shared" si="27"/>
        <v>1512.7601282453354</v>
      </c>
      <c r="J233" s="28">
        <f t="shared" si="28"/>
        <v>1570.4527282453355</v>
      </c>
      <c r="K233" s="28">
        <f t="shared" si="23"/>
        <v>1547.6194282453355</v>
      </c>
      <c r="L233" s="29">
        <f t="shared" si="24"/>
        <v>1559.0360782453354</v>
      </c>
      <c r="M233" s="30">
        <v>13.2</v>
      </c>
      <c r="N233" s="30">
        <v>53.3</v>
      </c>
      <c r="O233" s="31">
        <v>0.637</v>
      </c>
      <c r="P233" s="30">
        <f t="shared" si="29"/>
        <v>54.7</v>
      </c>
      <c r="Q233" s="31">
        <v>1.366</v>
      </c>
      <c r="R233" s="32">
        <f t="shared" si="30"/>
        <v>3.415</v>
      </c>
      <c r="S233" s="25">
        <v>84.828</v>
      </c>
      <c r="T233" s="25">
        <f t="shared" si="25"/>
        <v>93.49233333333332</v>
      </c>
      <c r="U233" s="33">
        <v>13.045</v>
      </c>
      <c r="V233" s="29">
        <v>1559.0360782453354</v>
      </c>
    </row>
    <row r="234" spans="1:22" ht="12.75">
      <c r="A234" s="1">
        <v>36335</v>
      </c>
      <c r="B234" s="25">
        <v>175</v>
      </c>
      <c r="C234" s="4">
        <v>0.567939818</v>
      </c>
      <c r="D234" s="24">
        <v>0.567939818</v>
      </c>
      <c r="E234" s="3">
        <v>2243</v>
      </c>
      <c r="G234" s="27">
        <v>887</v>
      </c>
      <c r="H234" s="30">
        <f t="shared" si="26"/>
        <v>843</v>
      </c>
      <c r="I234" s="28">
        <f t="shared" si="27"/>
        <v>1527.5227123503132</v>
      </c>
      <c r="J234" s="28">
        <f t="shared" si="28"/>
        <v>1585.2153123503133</v>
      </c>
      <c r="K234" s="28">
        <f t="shared" si="23"/>
        <v>1562.3820123503133</v>
      </c>
      <c r="L234" s="29">
        <f t="shared" si="24"/>
        <v>1573.7986623503134</v>
      </c>
      <c r="M234" s="30">
        <v>13.1</v>
      </c>
      <c r="N234" s="30">
        <v>53.1</v>
      </c>
      <c r="O234" s="31">
        <v>0.625</v>
      </c>
      <c r="P234" s="30">
        <f t="shared" si="29"/>
        <v>53.5</v>
      </c>
      <c r="Q234" s="31">
        <v>1.52</v>
      </c>
      <c r="R234" s="32">
        <f t="shared" si="30"/>
        <v>3.8</v>
      </c>
      <c r="S234" s="25">
        <v>168.086</v>
      </c>
      <c r="T234" s="25">
        <f t="shared" si="25"/>
        <v>110.30649999999999</v>
      </c>
      <c r="U234" s="33">
        <v>12.943</v>
      </c>
      <c r="V234" s="29">
        <v>1573.7986623503134</v>
      </c>
    </row>
    <row r="235" spans="1:22" ht="12.75">
      <c r="A235" s="1">
        <v>36335</v>
      </c>
      <c r="B235" s="25">
        <v>175</v>
      </c>
      <c r="C235" s="4">
        <v>0.56805557</v>
      </c>
      <c r="D235" s="24">
        <v>0.56805557</v>
      </c>
      <c r="E235" s="3">
        <v>2253</v>
      </c>
      <c r="G235" s="27">
        <v>885.6</v>
      </c>
      <c r="H235" s="30">
        <f t="shared" si="26"/>
        <v>841.6</v>
      </c>
      <c r="I235" s="28">
        <f t="shared" si="27"/>
        <v>1541.3248429418122</v>
      </c>
      <c r="J235" s="28">
        <f t="shared" si="28"/>
        <v>1599.0174429418123</v>
      </c>
      <c r="K235" s="28">
        <f t="shared" si="23"/>
        <v>1576.1841429418123</v>
      </c>
      <c r="L235" s="29">
        <f t="shared" si="24"/>
        <v>1587.6007929418124</v>
      </c>
      <c r="M235" s="30">
        <v>13</v>
      </c>
      <c r="N235" s="30">
        <v>52.7</v>
      </c>
      <c r="O235" s="31">
        <v>0.632</v>
      </c>
      <c r="P235" s="30">
        <f t="shared" si="29"/>
        <v>54.2</v>
      </c>
      <c r="Q235" s="31">
        <v>1.397</v>
      </c>
      <c r="R235" s="32">
        <f t="shared" si="30"/>
        <v>3.4925</v>
      </c>
      <c r="S235" s="25">
        <v>104.411</v>
      </c>
      <c r="T235" s="25">
        <f t="shared" si="25"/>
        <v>106.12049999999999</v>
      </c>
      <c r="U235" s="33">
        <v>12.741</v>
      </c>
      <c r="V235" s="29">
        <v>1587.6007929418124</v>
      </c>
    </row>
    <row r="236" spans="1:22" ht="12.75">
      <c r="A236" s="1">
        <v>36335</v>
      </c>
      <c r="B236" s="25">
        <v>175</v>
      </c>
      <c r="C236" s="4">
        <v>0.568171322</v>
      </c>
      <c r="D236" s="24">
        <v>0.568171322</v>
      </c>
      <c r="E236" s="3">
        <v>2263</v>
      </c>
      <c r="G236" s="27">
        <v>884.9</v>
      </c>
      <c r="H236" s="30">
        <f t="shared" si="26"/>
        <v>840.9</v>
      </c>
      <c r="I236" s="28">
        <f t="shared" si="27"/>
        <v>1548.234520559391</v>
      </c>
      <c r="J236" s="28">
        <f t="shared" si="28"/>
        <v>1605.9271205593911</v>
      </c>
      <c r="K236" s="28">
        <f t="shared" si="23"/>
        <v>1583.0938205593911</v>
      </c>
      <c r="L236" s="29">
        <f t="shared" si="24"/>
        <v>1594.5104705593913</v>
      </c>
      <c r="M236" s="30">
        <v>12.9</v>
      </c>
      <c r="N236" s="30">
        <v>52.2</v>
      </c>
      <c r="O236" s="31">
        <v>0.612</v>
      </c>
      <c r="P236" s="30">
        <f t="shared" si="29"/>
        <v>52.199999999999996</v>
      </c>
      <c r="Q236" s="31">
        <v>1.386</v>
      </c>
      <c r="R236" s="32">
        <f t="shared" si="30"/>
        <v>3.465</v>
      </c>
      <c r="S236" s="25">
        <v>103.804</v>
      </c>
      <c r="T236" s="25">
        <f t="shared" si="25"/>
        <v>108.95700000000001</v>
      </c>
      <c r="U236" s="33">
        <v>12.239</v>
      </c>
      <c r="V236" s="29">
        <v>1594.5104705593913</v>
      </c>
    </row>
    <row r="237" spans="1:22" ht="12.75">
      <c r="A237" s="1">
        <v>36335</v>
      </c>
      <c r="B237" s="25">
        <v>175</v>
      </c>
      <c r="C237" s="4">
        <v>0.568287015</v>
      </c>
      <c r="D237" s="24">
        <v>0.568287015</v>
      </c>
      <c r="E237" s="3">
        <v>2273</v>
      </c>
      <c r="G237" s="27">
        <v>883.5</v>
      </c>
      <c r="H237" s="30">
        <f t="shared" si="26"/>
        <v>839.5</v>
      </c>
      <c r="I237" s="28">
        <f t="shared" si="27"/>
        <v>1562.0711482797144</v>
      </c>
      <c r="J237" s="28">
        <f t="shared" si="28"/>
        <v>1619.7637482797145</v>
      </c>
      <c r="K237" s="28">
        <f t="shared" si="23"/>
        <v>1596.9304482797145</v>
      </c>
      <c r="L237" s="29">
        <f t="shared" si="24"/>
        <v>1608.3470982797144</v>
      </c>
      <c r="M237" s="30">
        <v>12.8</v>
      </c>
      <c r="N237" s="30">
        <v>52.2</v>
      </c>
      <c r="O237" s="31">
        <v>0.648</v>
      </c>
      <c r="P237" s="30">
        <f t="shared" si="29"/>
        <v>55.8</v>
      </c>
      <c r="Q237" s="31">
        <v>1.386</v>
      </c>
      <c r="R237" s="32">
        <f t="shared" si="30"/>
        <v>3.465</v>
      </c>
      <c r="S237" s="25">
        <v>103.129</v>
      </c>
      <c r="T237" s="25">
        <f t="shared" si="25"/>
        <v>111.79350000000001</v>
      </c>
      <c r="U237" s="33">
        <v>11.971</v>
      </c>
      <c r="V237" s="29">
        <v>1608.3470982797144</v>
      </c>
    </row>
    <row r="238" spans="1:22" ht="12.75">
      <c r="A238" s="1">
        <v>36335</v>
      </c>
      <c r="B238" s="25">
        <v>175</v>
      </c>
      <c r="C238" s="4">
        <v>0.568402767</v>
      </c>
      <c r="D238" s="24">
        <v>0.568402767</v>
      </c>
      <c r="E238" s="3">
        <v>2283</v>
      </c>
      <c r="G238" s="27">
        <v>882.5</v>
      </c>
      <c r="H238" s="30">
        <f t="shared" si="26"/>
        <v>838.5</v>
      </c>
      <c r="I238" s="28">
        <f t="shared" si="27"/>
        <v>1571.9685885122044</v>
      </c>
      <c r="J238" s="28">
        <f t="shared" si="28"/>
        <v>1629.6611885122045</v>
      </c>
      <c r="K238" s="28">
        <f t="shared" si="23"/>
        <v>1606.8278885122045</v>
      </c>
      <c r="L238" s="29">
        <f t="shared" si="24"/>
        <v>1618.2445385122046</v>
      </c>
      <c r="M238" s="30">
        <v>12.7</v>
      </c>
      <c r="N238" s="30">
        <v>52.2</v>
      </c>
      <c r="O238" s="31">
        <v>0.615</v>
      </c>
      <c r="P238" s="30">
        <f t="shared" si="29"/>
        <v>52.5</v>
      </c>
      <c r="Q238" s="31">
        <v>1.4</v>
      </c>
      <c r="R238" s="32">
        <f t="shared" si="30"/>
        <v>3.5</v>
      </c>
      <c r="S238" s="25">
        <v>102.387</v>
      </c>
      <c r="T238" s="25">
        <f t="shared" si="25"/>
        <v>111.1075</v>
      </c>
      <c r="U238" s="33">
        <v>11.858</v>
      </c>
      <c r="V238" s="29">
        <v>1618.2445385122046</v>
      </c>
    </row>
    <row r="239" spans="1:22" ht="12.75">
      <c r="A239" s="1">
        <v>36335</v>
      </c>
      <c r="B239" s="25">
        <v>175</v>
      </c>
      <c r="C239" s="4">
        <v>0.568518519</v>
      </c>
      <c r="D239" s="24">
        <v>0.568518519</v>
      </c>
      <c r="E239" s="3">
        <v>2293</v>
      </c>
      <c r="G239" s="27">
        <v>880.9</v>
      </c>
      <c r="H239" s="30">
        <f t="shared" si="26"/>
        <v>836.9</v>
      </c>
      <c r="I239" s="28">
        <f t="shared" si="27"/>
        <v>1587.8290710648128</v>
      </c>
      <c r="J239" s="28">
        <f t="shared" si="28"/>
        <v>1645.5216710648128</v>
      </c>
      <c r="K239" s="28">
        <f t="shared" si="23"/>
        <v>1622.6883710648128</v>
      </c>
      <c r="L239" s="29">
        <f t="shared" si="24"/>
        <v>1634.1050210648127</v>
      </c>
      <c r="M239" s="30">
        <v>12.7</v>
      </c>
      <c r="N239" s="30">
        <v>52</v>
      </c>
      <c r="O239" s="31">
        <v>0.63</v>
      </c>
      <c r="P239" s="30">
        <f t="shared" si="29"/>
        <v>54</v>
      </c>
      <c r="Q239" s="31">
        <v>1.4</v>
      </c>
      <c r="R239" s="32">
        <f t="shared" si="30"/>
        <v>3.5</v>
      </c>
      <c r="S239" s="25">
        <v>101.713</v>
      </c>
      <c r="T239" s="25">
        <f t="shared" si="25"/>
        <v>113.92166666666667</v>
      </c>
      <c r="U239" s="33">
        <v>12.168</v>
      </c>
      <c r="V239" s="29">
        <v>1634.1050210648127</v>
      </c>
    </row>
    <row r="240" spans="1:22" ht="12.75">
      <c r="A240" s="1">
        <v>36335</v>
      </c>
      <c r="B240" s="25">
        <v>175</v>
      </c>
      <c r="C240" s="4">
        <v>0.568634272</v>
      </c>
      <c r="D240" s="24">
        <v>0.568634272</v>
      </c>
      <c r="E240" s="3">
        <v>2303</v>
      </c>
      <c r="G240" s="27">
        <v>879.9</v>
      </c>
      <c r="H240" s="30">
        <f t="shared" si="26"/>
        <v>835.9</v>
      </c>
      <c r="I240" s="28">
        <f t="shared" si="27"/>
        <v>1597.7572780963535</v>
      </c>
      <c r="J240" s="28">
        <f t="shared" si="28"/>
        <v>1655.4498780963536</v>
      </c>
      <c r="K240" s="28">
        <f t="shared" si="23"/>
        <v>1632.6165780963536</v>
      </c>
      <c r="L240" s="29">
        <f t="shared" si="24"/>
        <v>1644.0332280963535</v>
      </c>
      <c r="M240" s="30">
        <v>12.6</v>
      </c>
      <c r="N240" s="30">
        <v>51.6</v>
      </c>
      <c r="O240" s="31">
        <v>0.622</v>
      </c>
      <c r="P240" s="30">
        <f t="shared" si="29"/>
        <v>53.2</v>
      </c>
      <c r="Q240" s="31">
        <v>1.357</v>
      </c>
      <c r="R240" s="32">
        <f t="shared" si="30"/>
        <v>3.3925</v>
      </c>
      <c r="S240" s="25">
        <v>80.105</v>
      </c>
      <c r="T240" s="25">
        <f t="shared" si="25"/>
        <v>99.25816666666667</v>
      </c>
      <c r="U240" s="33">
        <v>12.673</v>
      </c>
      <c r="V240" s="29">
        <v>1644.0332280963535</v>
      </c>
    </row>
    <row r="241" spans="1:22" ht="12.75">
      <c r="A241" s="1">
        <v>36335</v>
      </c>
      <c r="B241" s="25">
        <v>175</v>
      </c>
      <c r="C241" s="4">
        <v>0.568750024</v>
      </c>
      <c r="D241" s="24">
        <v>0.568750024</v>
      </c>
      <c r="E241" s="3">
        <v>2313</v>
      </c>
      <c r="G241" s="27">
        <v>878.9</v>
      </c>
      <c r="H241" s="30">
        <f t="shared" si="26"/>
        <v>834.9</v>
      </c>
      <c r="I241" s="28">
        <f t="shared" si="27"/>
        <v>1607.6973695059175</v>
      </c>
      <c r="J241" s="28">
        <f t="shared" si="28"/>
        <v>1665.3899695059176</v>
      </c>
      <c r="K241" s="28">
        <f t="shared" si="23"/>
        <v>1642.5566695059176</v>
      </c>
      <c r="L241" s="29">
        <f t="shared" si="24"/>
        <v>1653.9733195059175</v>
      </c>
      <c r="M241" s="30">
        <v>12.5</v>
      </c>
      <c r="N241" s="30">
        <v>51.2</v>
      </c>
      <c r="O241" s="31">
        <v>0.639</v>
      </c>
      <c r="P241" s="30">
        <f t="shared" si="29"/>
        <v>54.9</v>
      </c>
      <c r="Q241" s="31">
        <v>1.468</v>
      </c>
      <c r="R241" s="32">
        <f t="shared" si="30"/>
        <v>3.67</v>
      </c>
      <c r="S241" s="25">
        <v>142.363</v>
      </c>
      <c r="T241" s="25">
        <f t="shared" si="25"/>
        <v>105.5835</v>
      </c>
      <c r="U241" s="33">
        <v>12.973</v>
      </c>
      <c r="V241" s="29">
        <v>1653.9733195059175</v>
      </c>
    </row>
    <row r="242" spans="1:22" ht="12.75">
      <c r="A242" s="1">
        <v>36335</v>
      </c>
      <c r="B242" s="25">
        <v>175</v>
      </c>
      <c r="C242" s="4">
        <v>0.568865716</v>
      </c>
      <c r="D242" s="24">
        <v>0.568865716</v>
      </c>
      <c r="E242" s="3">
        <v>2323</v>
      </c>
      <c r="G242" s="27">
        <v>877.7</v>
      </c>
      <c r="H242" s="30">
        <f t="shared" si="26"/>
        <v>833.7</v>
      </c>
      <c r="I242" s="28">
        <f t="shared" si="27"/>
        <v>1619.6412066919654</v>
      </c>
      <c r="J242" s="28">
        <f t="shared" si="28"/>
        <v>1677.3338066919655</v>
      </c>
      <c r="K242" s="28">
        <f t="shared" si="23"/>
        <v>1654.5005066919655</v>
      </c>
      <c r="L242" s="29">
        <f t="shared" si="24"/>
        <v>1665.9171566919654</v>
      </c>
      <c r="M242" s="30">
        <v>12.5</v>
      </c>
      <c r="N242" s="30">
        <v>50.5</v>
      </c>
      <c r="O242" s="31">
        <v>0.614</v>
      </c>
      <c r="P242" s="30">
        <f t="shared" si="29"/>
        <v>52.4</v>
      </c>
      <c r="Q242" s="31">
        <v>1.358</v>
      </c>
      <c r="R242" s="32">
        <f t="shared" si="30"/>
        <v>3.3950000000000005</v>
      </c>
      <c r="S242" s="25">
        <v>78.688</v>
      </c>
      <c r="T242" s="25">
        <f t="shared" si="25"/>
        <v>101.39750000000002</v>
      </c>
      <c r="U242" s="33">
        <v>13.021</v>
      </c>
      <c r="V242" s="29">
        <v>1665.9171566919654</v>
      </c>
    </row>
    <row r="243" spans="1:22" ht="12.75">
      <c r="A243" s="1">
        <v>36335</v>
      </c>
      <c r="B243" s="25">
        <v>175</v>
      </c>
      <c r="C243" s="4">
        <v>0.568981469</v>
      </c>
      <c r="D243" s="24">
        <v>0.568981469</v>
      </c>
      <c r="E243" s="3">
        <v>2333</v>
      </c>
      <c r="G243" s="27">
        <v>876.4</v>
      </c>
      <c r="H243" s="30">
        <f t="shared" si="26"/>
        <v>832.4</v>
      </c>
      <c r="I243" s="28">
        <f t="shared" si="27"/>
        <v>1632.5997793758913</v>
      </c>
      <c r="J243" s="28">
        <f t="shared" si="28"/>
        <v>1690.2923793758914</v>
      </c>
      <c r="K243" s="28">
        <f t="shared" si="23"/>
        <v>1667.4590793758914</v>
      </c>
      <c r="L243" s="29">
        <f t="shared" si="24"/>
        <v>1678.8757293758913</v>
      </c>
      <c r="M243" s="30">
        <v>12.4</v>
      </c>
      <c r="N243" s="30">
        <v>49.6</v>
      </c>
      <c r="O243" s="31">
        <v>0.627</v>
      </c>
      <c r="P243" s="30">
        <f t="shared" si="29"/>
        <v>53.7</v>
      </c>
      <c r="Q243" s="31">
        <v>1.359</v>
      </c>
      <c r="R243" s="32">
        <f t="shared" si="30"/>
        <v>3.3975</v>
      </c>
      <c r="S243" s="25">
        <v>78.081</v>
      </c>
      <c r="T243" s="25">
        <f t="shared" si="25"/>
        <v>97.22283333333333</v>
      </c>
      <c r="U243" s="33">
        <v>13.058</v>
      </c>
      <c r="V243" s="29">
        <v>1678.8757293758913</v>
      </c>
    </row>
    <row r="244" spans="1:22" ht="12.75">
      <c r="A244" s="1">
        <v>36335</v>
      </c>
      <c r="B244" s="25">
        <v>175</v>
      </c>
      <c r="C244" s="4">
        <v>0.569097221</v>
      </c>
      <c r="D244" s="24">
        <v>0.569097221</v>
      </c>
      <c r="E244" s="3">
        <v>2343</v>
      </c>
      <c r="G244" s="27">
        <v>875.2</v>
      </c>
      <c r="H244" s="30">
        <f t="shared" si="26"/>
        <v>831.2</v>
      </c>
      <c r="I244" s="28">
        <f t="shared" si="27"/>
        <v>1644.579514137447</v>
      </c>
      <c r="J244" s="28">
        <f t="shared" si="28"/>
        <v>1702.272114137447</v>
      </c>
      <c r="K244" s="28">
        <f t="shared" si="23"/>
        <v>1679.438814137447</v>
      </c>
      <c r="L244" s="29">
        <f t="shared" si="24"/>
        <v>1690.8554641374471</v>
      </c>
      <c r="M244" s="30">
        <v>12.4</v>
      </c>
      <c r="N244" s="30">
        <v>47.6</v>
      </c>
      <c r="O244" s="31">
        <v>0.624</v>
      </c>
      <c r="P244" s="30">
        <f t="shared" si="29"/>
        <v>53.4</v>
      </c>
      <c r="Q244" s="31">
        <v>1.479</v>
      </c>
      <c r="R244" s="32">
        <f t="shared" si="30"/>
        <v>3.6975000000000002</v>
      </c>
      <c r="S244" s="25">
        <v>140.407</v>
      </c>
      <c r="T244" s="25">
        <f t="shared" si="25"/>
        <v>103.5595</v>
      </c>
      <c r="U244" s="33">
        <v>12.985</v>
      </c>
      <c r="V244" s="29">
        <v>1690.8554641374471</v>
      </c>
    </row>
    <row r="245" spans="1:22" ht="12.75">
      <c r="A245" s="1">
        <v>36335</v>
      </c>
      <c r="B245" s="25">
        <v>175</v>
      </c>
      <c r="C245" s="4">
        <v>0.569212973</v>
      </c>
      <c r="D245" s="24">
        <v>0.569212973</v>
      </c>
      <c r="E245" s="3">
        <v>2353</v>
      </c>
      <c r="G245" s="27">
        <v>874.2</v>
      </c>
      <c r="H245" s="30">
        <f t="shared" si="26"/>
        <v>830.2</v>
      </c>
      <c r="I245" s="28">
        <f t="shared" si="27"/>
        <v>1654.5758453939795</v>
      </c>
      <c r="J245" s="28">
        <f t="shared" si="28"/>
        <v>1712.2684453939796</v>
      </c>
      <c r="K245" s="28">
        <f t="shared" si="23"/>
        <v>1689.4351453939796</v>
      </c>
      <c r="L245" s="29">
        <f t="shared" si="24"/>
        <v>1700.8517953939795</v>
      </c>
      <c r="M245" s="30">
        <v>12.4</v>
      </c>
      <c r="N245" s="30">
        <v>45.8</v>
      </c>
      <c r="O245" s="31">
        <v>0.659</v>
      </c>
      <c r="P245" s="30">
        <f t="shared" si="29"/>
        <v>56.900000000000006</v>
      </c>
      <c r="Q245" s="31">
        <v>1.401</v>
      </c>
      <c r="R245" s="32">
        <f t="shared" si="30"/>
        <v>3.5025</v>
      </c>
      <c r="S245" s="25">
        <v>97.664</v>
      </c>
      <c r="T245" s="25">
        <f t="shared" si="25"/>
        <v>102.88466666666666</v>
      </c>
      <c r="U245" s="33">
        <v>12.749</v>
      </c>
      <c r="V245" s="29">
        <v>1700.8517953939795</v>
      </c>
    </row>
    <row r="246" spans="1:22" ht="12.75">
      <c r="A246" s="1">
        <v>36335</v>
      </c>
      <c r="B246" s="25">
        <v>175</v>
      </c>
      <c r="C246" s="4">
        <v>0.569328725</v>
      </c>
      <c r="D246" s="24">
        <v>0.569328725</v>
      </c>
      <c r="E246" s="3">
        <v>2363</v>
      </c>
      <c r="G246" s="27">
        <v>873</v>
      </c>
      <c r="H246" s="30">
        <f t="shared" si="26"/>
        <v>829</v>
      </c>
      <c r="I246" s="28">
        <f t="shared" si="27"/>
        <v>1666.587348990702</v>
      </c>
      <c r="J246" s="28">
        <f t="shared" si="28"/>
        <v>1724.279948990702</v>
      </c>
      <c r="K246" s="28">
        <f t="shared" si="23"/>
        <v>1701.446648990702</v>
      </c>
      <c r="L246" s="29">
        <f t="shared" si="24"/>
        <v>1712.8632989907019</v>
      </c>
      <c r="M246" s="30">
        <v>12.3</v>
      </c>
      <c r="N246" s="30">
        <v>45</v>
      </c>
      <c r="O246" s="31">
        <v>0.65</v>
      </c>
      <c r="P246" s="30">
        <f t="shared" si="29"/>
        <v>56</v>
      </c>
      <c r="Q246" s="31">
        <v>1.379</v>
      </c>
      <c r="R246" s="32">
        <f t="shared" si="30"/>
        <v>3.4475</v>
      </c>
      <c r="S246" s="25">
        <v>75.99</v>
      </c>
      <c r="T246" s="25">
        <f t="shared" si="25"/>
        <v>102.19883333333333</v>
      </c>
      <c r="U246" s="33">
        <v>12.223</v>
      </c>
      <c r="V246" s="29">
        <v>1712.8632989907019</v>
      </c>
    </row>
    <row r="247" spans="1:22" ht="12.75">
      <c r="A247" s="1">
        <v>36335</v>
      </c>
      <c r="B247" s="25">
        <v>175</v>
      </c>
      <c r="C247" s="4">
        <v>0.569444418</v>
      </c>
      <c r="D247" s="24">
        <v>0.569444418</v>
      </c>
      <c r="E247" s="3">
        <v>2373</v>
      </c>
      <c r="G247" s="27">
        <v>873.4</v>
      </c>
      <c r="H247" s="30">
        <f t="shared" si="26"/>
        <v>829.4</v>
      </c>
      <c r="I247" s="28">
        <f t="shared" si="27"/>
        <v>1662.5815836588024</v>
      </c>
      <c r="J247" s="28">
        <f t="shared" si="28"/>
        <v>1720.2741836588025</v>
      </c>
      <c r="K247" s="28">
        <f t="shared" si="23"/>
        <v>1697.4408836588025</v>
      </c>
      <c r="L247" s="29">
        <f t="shared" si="24"/>
        <v>1708.8575336588024</v>
      </c>
      <c r="M247" s="30">
        <v>12.4</v>
      </c>
      <c r="N247" s="30">
        <v>44.7</v>
      </c>
      <c r="O247" s="31">
        <v>0.674</v>
      </c>
      <c r="P247" s="30">
        <f t="shared" si="29"/>
        <v>58.400000000000006</v>
      </c>
      <c r="Q247" s="31">
        <v>1.459</v>
      </c>
      <c r="R247" s="32">
        <f t="shared" si="30"/>
        <v>3.6475</v>
      </c>
      <c r="T247" s="25">
        <f t="shared" si="25"/>
        <v>94.16600000000001</v>
      </c>
      <c r="U247" s="33">
        <v>0.02</v>
      </c>
      <c r="V247" s="29">
        <v>1708.8575336588024</v>
      </c>
    </row>
    <row r="248" spans="1:22" ht="12.75">
      <c r="A248" s="1">
        <v>36335</v>
      </c>
      <c r="B248" s="25">
        <v>175</v>
      </c>
      <c r="C248" s="4">
        <v>0.56956017</v>
      </c>
      <c r="D248" s="24">
        <v>0.56956017</v>
      </c>
      <c r="E248" s="3">
        <v>2383</v>
      </c>
      <c r="G248" s="27">
        <v>873</v>
      </c>
      <c r="H248" s="30">
        <f t="shared" si="26"/>
        <v>829</v>
      </c>
      <c r="I248" s="28">
        <f t="shared" si="27"/>
        <v>1666.587348990702</v>
      </c>
      <c r="J248" s="28">
        <f t="shared" si="28"/>
        <v>1724.279948990702</v>
      </c>
      <c r="K248" s="28">
        <f t="shared" si="23"/>
        <v>1701.446648990702</v>
      </c>
      <c r="L248" s="29">
        <f t="shared" si="24"/>
        <v>1712.8632989907019</v>
      </c>
      <c r="M248" s="30">
        <v>12.4</v>
      </c>
      <c r="N248" s="30">
        <v>44.4</v>
      </c>
      <c r="O248" s="31">
        <v>0.644</v>
      </c>
      <c r="P248" s="30">
        <f t="shared" si="29"/>
        <v>55.400000000000006</v>
      </c>
      <c r="Q248" s="31">
        <v>1.369</v>
      </c>
      <c r="R248" s="32">
        <f t="shared" si="30"/>
        <v>3.4225</v>
      </c>
      <c r="T248" s="25">
        <f t="shared" si="25"/>
        <v>98.0355</v>
      </c>
      <c r="U248" s="33">
        <v>0.016</v>
      </c>
      <c r="V248" s="29">
        <v>1712.8632989907019</v>
      </c>
    </row>
    <row r="249" spans="1:22" ht="12.75">
      <c r="A249" s="1">
        <v>36335</v>
      </c>
      <c r="B249" s="25">
        <v>175</v>
      </c>
      <c r="C249" s="4">
        <v>0.569675922</v>
      </c>
      <c r="D249" s="24">
        <v>0.569675922</v>
      </c>
      <c r="E249" s="3">
        <v>2393</v>
      </c>
      <c r="G249" s="27">
        <v>873</v>
      </c>
      <c r="H249" s="30">
        <f t="shared" si="26"/>
        <v>829</v>
      </c>
      <c r="I249" s="28">
        <f t="shared" si="27"/>
        <v>1666.587348990702</v>
      </c>
      <c r="J249" s="28">
        <f t="shared" si="28"/>
        <v>1724.279948990702</v>
      </c>
      <c r="K249" s="28">
        <f t="shared" si="23"/>
        <v>1701.446648990702</v>
      </c>
      <c r="L249" s="29">
        <f t="shared" si="24"/>
        <v>1712.8632989907019</v>
      </c>
      <c r="M249" s="30">
        <v>12.5</v>
      </c>
      <c r="N249" s="30">
        <v>44.4</v>
      </c>
      <c r="O249" s="31">
        <v>0.653</v>
      </c>
      <c r="P249" s="30">
        <f t="shared" si="29"/>
        <v>56.3</v>
      </c>
      <c r="Q249" s="31">
        <v>1.324</v>
      </c>
      <c r="R249" s="32">
        <f t="shared" si="30"/>
        <v>3.31</v>
      </c>
      <c r="T249" s="25">
        <f t="shared" si="25"/>
        <v>104.68700000000001</v>
      </c>
      <c r="U249" s="33">
        <v>0.014</v>
      </c>
      <c r="V249" s="29">
        <v>1712.8632989907019</v>
      </c>
    </row>
    <row r="250" spans="1:22" ht="12.75">
      <c r="A250" s="1">
        <v>36335</v>
      </c>
      <c r="B250" s="25">
        <v>175</v>
      </c>
      <c r="C250" s="4">
        <v>0.569791675</v>
      </c>
      <c r="D250" s="24">
        <v>0.569791675</v>
      </c>
      <c r="E250" s="3">
        <v>2403</v>
      </c>
      <c r="G250" s="27">
        <v>873</v>
      </c>
      <c r="H250" s="30">
        <f t="shared" si="26"/>
        <v>829</v>
      </c>
      <c r="I250" s="28">
        <f t="shared" si="27"/>
        <v>1666.587348990702</v>
      </c>
      <c r="J250" s="28">
        <f t="shared" si="28"/>
        <v>1724.279948990702</v>
      </c>
      <c r="K250" s="28">
        <f t="shared" si="23"/>
        <v>1701.446648990702</v>
      </c>
      <c r="L250" s="29">
        <f t="shared" si="24"/>
        <v>1712.8632989907019</v>
      </c>
      <c r="M250" s="30">
        <v>12.5</v>
      </c>
      <c r="N250" s="30">
        <v>44.3</v>
      </c>
      <c r="O250" s="31">
        <v>0.639</v>
      </c>
      <c r="P250" s="30">
        <f t="shared" si="29"/>
        <v>54.9</v>
      </c>
      <c r="Q250" s="31">
        <v>1.292</v>
      </c>
      <c r="R250" s="32">
        <f t="shared" si="30"/>
        <v>3.23</v>
      </c>
      <c r="U250" s="33">
        <v>0.014</v>
      </c>
      <c r="V250" s="29">
        <v>1712.8632989907019</v>
      </c>
    </row>
    <row r="251" spans="1:22" ht="12.75">
      <c r="A251" s="1">
        <v>36335</v>
      </c>
      <c r="B251" s="25">
        <v>175</v>
      </c>
      <c r="C251" s="4">
        <v>0.569907427</v>
      </c>
      <c r="D251" s="24">
        <v>0.569907427</v>
      </c>
      <c r="E251" s="3">
        <v>2413</v>
      </c>
      <c r="G251" s="27">
        <v>872.7</v>
      </c>
      <c r="H251" s="30">
        <f t="shared" si="26"/>
        <v>828.7</v>
      </c>
      <c r="I251" s="28">
        <f t="shared" si="27"/>
        <v>1669.592941605525</v>
      </c>
      <c r="J251" s="28">
        <f t="shared" si="28"/>
        <v>1727.2855416055252</v>
      </c>
      <c r="K251" s="28">
        <f t="shared" si="23"/>
        <v>1704.4522416055252</v>
      </c>
      <c r="L251" s="29">
        <f t="shared" si="24"/>
        <v>1715.8688916055253</v>
      </c>
      <c r="M251" s="30">
        <v>12.6</v>
      </c>
      <c r="N251" s="30">
        <v>44.2</v>
      </c>
      <c r="O251" s="31">
        <v>0.639</v>
      </c>
      <c r="P251" s="30">
        <f t="shared" si="29"/>
        <v>54.9</v>
      </c>
      <c r="Q251" s="31">
        <v>1.389</v>
      </c>
      <c r="R251" s="32">
        <f t="shared" si="30"/>
        <v>3.4725</v>
      </c>
      <c r="U251" s="33">
        <v>0.015</v>
      </c>
      <c r="V251" s="29">
        <v>1715.8688916055253</v>
      </c>
    </row>
    <row r="252" spans="1:22" ht="12.75">
      <c r="A252" s="1">
        <v>36335</v>
      </c>
      <c r="B252" s="25">
        <v>175</v>
      </c>
      <c r="C252" s="4">
        <v>0.570023119</v>
      </c>
      <c r="D252" s="24">
        <v>0.570023119</v>
      </c>
      <c r="E252" s="3">
        <v>2423</v>
      </c>
      <c r="G252" s="27">
        <v>872.2</v>
      </c>
      <c r="H252" s="30">
        <f t="shared" si="26"/>
        <v>828.2</v>
      </c>
      <c r="I252" s="28">
        <f t="shared" si="27"/>
        <v>1674.604681375013</v>
      </c>
      <c r="J252" s="28">
        <f t="shared" si="28"/>
        <v>1732.297281375013</v>
      </c>
      <c r="K252" s="28">
        <f t="shared" si="23"/>
        <v>1709.463981375013</v>
      </c>
      <c r="L252" s="29">
        <f t="shared" si="24"/>
        <v>1720.8806313750129</v>
      </c>
      <c r="M252" s="30">
        <v>12.5</v>
      </c>
      <c r="N252" s="30">
        <v>44.2</v>
      </c>
      <c r="O252" s="31">
        <v>0.635</v>
      </c>
      <c r="P252" s="30">
        <f t="shared" si="29"/>
        <v>54.5</v>
      </c>
      <c r="Q252" s="31">
        <v>1.334</v>
      </c>
      <c r="R252" s="32">
        <f t="shared" si="30"/>
        <v>3.335</v>
      </c>
      <c r="U252" s="33">
        <v>0.013</v>
      </c>
      <c r="V252" s="29">
        <v>1720.8806313750129</v>
      </c>
    </row>
    <row r="253" spans="1:22" ht="12.75">
      <c r="A253" s="1">
        <v>36335</v>
      </c>
      <c r="B253" s="25">
        <v>175</v>
      </c>
      <c r="C253" s="4">
        <v>0.570138872</v>
      </c>
      <c r="D253" s="24">
        <v>0.570138872</v>
      </c>
      <c r="E253" s="3">
        <v>2433</v>
      </c>
      <c r="G253" s="27">
        <v>872</v>
      </c>
      <c r="H253" s="30">
        <f t="shared" si="26"/>
        <v>828</v>
      </c>
      <c r="I253" s="28">
        <f t="shared" si="27"/>
        <v>1676.6102245249617</v>
      </c>
      <c r="J253" s="28">
        <f t="shared" si="28"/>
        <v>1734.3028245249618</v>
      </c>
      <c r="K253" s="28">
        <f t="shared" si="23"/>
        <v>1711.4695245249618</v>
      </c>
      <c r="L253" s="29">
        <f t="shared" si="24"/>
        <v>1722.886174524962</v>
      </c>
      <c r="M253" s="30">
        <v>12.5</v>
      </c>
      <c r="N253" s="30">
        <v>44.8</v>
      </c>
      <c r="O253" s="31">
        <v>0.649</v>
      </c>
      <c r="P253" s="30">
        <f t="shared" si="29"/>
        <v>55.900000000000006</v>
      </c>
      <c r="Q253" s="31">
        <v>1.304</v>
      </c>
      <c r="R253" s="32">
        <f t="shared" si="30"/>
        <v>3.2600000000000002</v>
      </c>
      <c r="U253" s="33">
        <v>0.014</v>
      </c>
      <c r="V253" s="29">
        <v>1722.886174524962</v>
      </c>
    </row>
    <row r="254" spans="1:22" ht="12.75">
      <c r="A254" s="1">
        <v>36335</v>
      </c>
      <c r="B254" s="25">
        <v>175</v>
      </c>
      <c r="C254" s="4">
        <v>0.570254624</v>
      </c>
      <c r="D254" s="24">
        <v>0.570254624</v>
      </c>
      <c r="E254" s="3">
        <v>2443</v>
      </c>
      <c r="G254" s="27">
        <v>871.9</v>
      </c>
      <c r="H254" s="30">
        <f t="shared" si="26"/>
        <v>827.9</v>
      </c>
      <c r="I254" s="28">
        <f t="shared" si="27"/>
        <v>1677.613177768769</v>
      </c>
      <c r="J254" s="28">
        <f t="shared" si="28"/>
        <v>1735.305777768769</v>
      </c>
      <c r="K254" s="28">
        <f t="shared" si="23"/>
        <v>1712.472477768769</v>
      </c>
      <c r="L254" s="29">
        <f t="shared" si="24"/>
        <v>1723.889127768769</v>
      </c>
      <c r="M254" s="30">
        <v>12.7</v>
      </c>
      <c r="N254" s="30">
        <v>44.8</v>
      </c>
      <c r="O254" s="31">
        <v>0.627</v>
      </c>
      <c r="P254" s="30">
        <f t="shared" si="29"/>
        <v>53.7</v>
      </c>
      <c r="Q254" s="31">
        <v>1.417</v>
      </c>
      <c r="R254" s="32">
        <f t="shared" si="30"/>
        <v>3.5425</v>
      </c>
      <c r="U254" s="33">
        <v>0.011</v>
      </c>
      <c r="V254" s="29">
        <v>1723.889127768769</v>
      </c>
    </row>
    <row r="255" spans="1:22" ht="12.75">
      <c r="A255" s="1">
        <v>36335</v>
      </c>
      <c r="B255" s="25">
        <v>175</v>
      </c>
      <c r="C255" s="4">
        <v>0.570370376</v>
      </c>
      <c r="D255" s="24">
        <v>0.570370376</v>
      </c>
      <c r="E255" s="3">
        <v>2453</v>
      </c>
      <c r="G255" s="27">
        <v>871.2</v>
      </c>
      <c r="H255" s="30">
        <f t="shared" si="26"/>
        <v>827.2</v>
      </c>
      <c r="I255" s="28">
        <f t="shared" si="27"/>
        <v>1684.6372443592886</v>
      </c>
      <c r="J255" s="28">
        <f t="shared" si="28"/>
        <v>1742.3298443592887</v>
      </c>
      <c r="K255" s="28">
        <f t="shared" si="23"/>
        <v>1719.4965443592887</v>
      </c>
      <c r="L255" s="29">
        <f t="shared" si="24"/>
        <v>1730.9131943592888</v>
      </c>
      <c r="M255" s="30">
        <v>12.6</v>
      </c>
      <c r="N255" s="30">
        <v>44.7</v>
      </c>
      <c r="O255" s="31">
        <v>0.634</v>
      </c>
      <c r="P255" s="30">
        <f t="shared" si="29"/>
        <v>54.4</v>
      </c>
      <c r="Q255" s="31">
        <v>1.283</v>
      </c>
      <c r="R255" s="32">
        <f t="shared" si="30"/>
        <v>3.2074999999999996</v>
      </c>
      <c r="U255" s="33">
        <v>0.009</v>
      </c>
      <c r="V255" s="29">
        <v>1730.9131943592888</v>
      </c>
    </row>
    <row r="256" spans="1:22" ht="12.75">
      <c r="A256" s="1">
        <v>36335</v>
      </c>
      <c r="B256" s="25">
        <v>175</v>
      </c>
      <c r="C256" s="4">
        <v>0.570486128</v>
      </c>
      <c r="D256" s="24">
        <v>0.570486128</v>
      </c>
      <c r="E256" s="3">
        <v>2463</v>
      </c>
      <c r="G256" s="27">
        <v>871.7</v>
      </c>
      <c r="H256" s="30">
        <f t="shared" si="26"/>
        <v>827.7</v>
      </c>
      <c r="I256" s="28">
        <f t="shared" si="27"/>
        <v>1679.6194477403546</v>
      </c>
      <c r="J256" s="28">
        <f t="shared" si="28"/>
        <v>1737.3120477403547</v>
      </c>
      <c r="K256" s="28">
        <f t="shared" si="23"/>
        <v>1714.4787477403547</v>
      </c>
      <c r="L256" s="29">
        <f t="shared" si="24"/>
        <v>1725.8953977403548</v>
      </c>
      <c r="M256" s="30">
        <v>12.7</v>
      </c>
      <c r="N256" s="30">
        <v>44.8</v>
      </c>
      <c r="O256" s="31">
        <v>0.615</v>
      </c>
      <c r="P256" s="30">
        <f t="shared" si="29"/>
        <v>52.5</v>
      </c>
      <c r="Q256" s="31">
        <v>1.213</v>
      </c>
      <c r="R256" s="32">
        <f t="shared" si="30"/>
        <v>3.0325</v>
      </c>
      <c r="U256" s="33">
        <v>0.013</v>
      </c>
      <c r="V256" s="29">
        <v>1725.8953977403548</v>
      </c>
    </row>
    <row r="257" spans="1:22" ht="12.75">
      <c r="A257" s="1">
        <v>36335</v>
      </c>
      <c r="B257" s="25">
        <v>175</v>
      </c>
      <c r="C257" s="4">
        <v>0.570601881</v>
      </c>
      <c r="D257" s="24">
        <v>0.570601881</v>
      </c>
      <c r="E257" s="3">
        <v>2473</v>
      </c>
      <c r="G257" s="27">
        <v>872.2</v>
      </c>
      <c r="H257" s="30">
        <f t="shared" si="26"/>
        <v>828.2</v>
      </c>
      <c r="I257" s="28">
        <f t="shared" si="27"/>
        <v>1674.604681375013</v>
      </c>
      <c r="J257" s="28">
        <f t="shared" si="28"/>
        <v>1732.297281375013</v>
      </c>
      <c r="K257" s="28">
        <f t="shared" si="23"/>
        <v>1709.463981375013</v>
      </c>
      <c r="L257" s="29">
        <f t="shared" si="24"/>
        <v>1720.8806313750129</v>
      </c>
      <c r="M257" s="30">
        <v>12.8</v>
      </c>
      <c r="N257" s="30">
        <v>44.9</v>
      </c>
      <c r="O257" s="31">
        <v>0.624</v>
      </c>
      <c r="P257" s="30">
        <f t="shared" si="29"/>
        <v>53.4</v>
      </c>
      <c r="Q257" s="31">
        <v>1.263</v>
      </c>
      <c r="R257" s="32">
        <f t="shared" si="30"/>
        <v>3.1574999999999998</v>
      </c>
      <c r="U257" s="33">
        <v>0.015</v>
      </c>
      <c r="V257" s="29">
        <v>1720.8806313750129</v>
      </c>
    </row>
    <row r="258" spans="1:22" ht="12.75">
      <c r="A258" s="1">
        <v>36335</v>
      </c>
      <c r="B258" s="25">
        <v>175</v>
      </c>
      <c r="C258" s="4">
        <v>0.570717573</v>
      </c>
      <c r="D258" s="24">
        <v>0.570717573</v>
      </c>
      <c r="E258" s="3">
        <v>2483</v>
      </c>
      <c r="G258" s="27">
        <v>872</v>
      </c>
      <c r="H258" s="30">
        <f t="shared" si="26"/>
        <v>828</v>
      </c>
      <c r="I258" s="28">
        <f t="shared" si="27"/>
        <v>1676.6102245249617</v>
      </c>
      <c r="J258" s="28">
        <f t="shared" si="28"/>
        <v>1734.3028245249618</v>
      </c>
      <c r="K258" s="28">
        <f t="shared" si="23"/>
        <v>1711.4695245249618</v>
      </c>
      <c r="L258" s="29">
        <f t="shared" si="24"/>
        <v>1722.886174524962</v>
      </c>
      <c r="M258" s="30">
        <v>12.8</v>
      </c>
      <c r="N258" s="30">
        <v>44.9</v>
      </c>
      <c r="O258" s="31">
        <v>0.615</v>
      </c>
      <c r="P258" s="30">
        <f t="shared" si="29"/>
        <v>52.5</v>
      </c>
      <c r="Q258" s="31">
        <v>1.141</v>
      </c>
      <c r="R258" s="32">
        <f t="shared" si="30"/>
        <v>2.8525</v>
      </c>
      <c r="U258" s="33">
        <v>0.014</v>
      </c>
      <c r="V258" s="29">
        <v>1722.886174524962</v>
      </c>
    </row>
    <row r="259" spans="1:22" ht="12.75">
      <c r="A259" s="1">
        <v>36335</v>
      </c>
      <c r="B259" s="25">
        <v>175</v>
      </c>
      <c r="C259" s="4">
        <v>0.570833325</v>
      </c>
      <c r="D259" s="24">
        <v>0.570833325</v>
      </c>
      <c r="E259" s="3">
        <v>2493</v>
      </c>
      <c r="G259" s="27">
        <v>871.7</v>
      </c>
      <c r="H259" s="30">
        <f t="shared" si="26"/>
        <v>827.7</v>
      </c>
      <c r="I259" s="28">
        <f t="shared" si="27"/>
        <v>1679.6194477403546</v>
      </c>
      <c r="J259" s="28">
        <f t="shared" si="28"/>
        <v>1737.3120477403547</v>
      </c>
      <c r="K259" s="28">
        <f t="shared" si="23"/>
        <v>1714.4787477403547</v>
      </c>
      <c r="L259" s="29">
        <f t="shared" si="24"/>
        <v>1725.8953977403548</v>
      </c>
      <c r="M259" s="30">
        <v>12.7</v>
      </c>
      <c r="N259" s="30">
        <v>44.8</v>
      </c>
      <c r="O259" s="31">
        <v>0.641</v>
      </c>
      <c r="P259" s="30">
        <f t="shared" si="29"/>
        <v>55.099999999999994</v>
      </c>
      <c r="Q259" s="31">
        <v>1.21</v>
      </c>
      <c r="R259" s="32">
        <f t="shared" si="30"/>
        <v>3.025</v>
      </c>
      <c r="U259" s="33">
        <v>0.007</v>
      </c>
      <c r="V259" s="29">
        <v>1725.8953977403548</v>
      </c>
    </row>
    <row r="260" spans="1:22" ht="12.75">
      <c r="A260" s="1">
        <v>36335</v>
      </c>
      <c r="B260" s="25">
        <v>175</v>
      </c>
      <c r="C260" s="4">
        <v>0.570949078</v>
      </c>
      <c r="D260" s="24">
        <v>0.570949078</v>
      </c>
      <c r="E260" s="3">
        <v>2503</v>
      </c>
      <c r="G260" s="27">
        <v>872.1</v>
      </c>
      <c r="H260" s="30">
        <f t="shared" si="26"/>
        <v>828.1</v>
      </c>
      <c r="I260" s="28">
        <f t="shared" si="27"/>
        <v>1675.6073924034602</v>
      </c>
      <c r="J260" s="28">
        <f t="shared" si="28"/>
        <v>1733.2999924034602</v>
      </c>
      <c r="K260" s="28">
        <f t="shared" si="23"/>
        <v>1710.4666924034602</v>
      </c>
      <c r="L260" s="29">
        <f t="shared" si="24"/>
        <v>1721.8833424034601</v>
      </c>
      <c r="M260" s="30">
        <v>12.8</v>
      </c>
      <c r="N260" s="30">
        <v>44.8</v>
      </c>
      <c r="O260" s="31">
        <v>0.624</v>
      </c>
      <c r="P260" s="30">
        <f t="shared" si="29"/>
        <v>53.4</v>
      </c>
      <c r="Q260" s="31">
        <v>1.263</v>
      </c>
      <c r="R260" s="32">
        <f t="shared" si="30"/>
        <v>3.1574999999999998</v>
      </c>
      <c r="U260" s="33">
        <v>0.015</v>
      </c>
      <c r="V260" s="29">
        <v>1721.8833424034601</v>
      </c>
    </row>
    <row r="261" spans="1:22" ht="12.75">
      <c r="A261" s="1">
        <v>36335</v>
      </c>
      <c r="B261" s="25">
        <v>175</v>
      </c>
      <c r="C261" s="4">
        <v>0.57106483</v>
      </c>
      <c r="D261" s="24">
        <v>0.57106483</v>
      </c>
      <c r="E261" s="3">
        <v>2513</v>
      </c>
      <c r="G261" s="27">
        <v>872.5</v>
      </c>
      <c r="H261" s="30">
        <f t="shared" si="26"/>
        <v>828.5</v>
      </c>
      <c r="I261" s="28">
        <f t="shared" si="27"/>
        <v>1671.5972745556383</v>
      </c>
      <c r="J261" s="28">
        <f t="shared" si="28"/>
        <v>1729.2898745556383</v>
      </c>
      <c r="K261" s="28">
        <f t="shared" si="23"/>
        <v>1706.4565745556383</v>
      </c>
      <c r="L261" s="29">
        <f t="shared" si="24"/>
        <v>1717.8732245556384</v>
      </c>
      <c r="M261" s="30">
        <v>12.9</v>
      </c>
      <c r="N261" s="30">
        <v>44.7</v>
      </c>
      <c r="O261" s="31">
        <v>0.654</v>
      </c>
      <c r="P261" s="30">
        <f t="shared" si="29"/>
        <v>56.400000000000006</v>
      </c>
      <c r="Q261" s="31">
        <v>1.212</v>
      </c>
      <c r="R261" s="32">
        <f t="shared" si="30"/>
        <v>3.03</v>
      </c>
      <c r="U261" s="33">
        <v>0.013</v>
      </c>
      <c r="V261" s="29">
        <v>1717.8732245556384</v>
      </c>
    </row>
    <row r="262" spans="1:22" ht="12.75">
      <c r="A262" s="1">
        <v>36335</v>
      </c>
      <c r="B262" s="25">
        <v>175</v>
      </c>
      <c r="C262" s="4">
        <v>0.571180582</v>
      </c>
      <c r="D262" s="24">
        <v>0.571180582</v>
      </c>
      <c r="E262" s="3">
        <v>2523</v>
      </c>
      <c r="G262" s="27">
        <v>872.4</v>
      </c>
      <c r="H262" s="30">
        <f t="shared" si="26"/>
        <v>828.4</v>
      </c>
      <c r="I262" s="28">
        <f t="shared" si="27"/>
        <v>1672.5996224803268</v>
      </c>
      <c r="J262" s="28">
        <f t="shared" si="28"/>
        <v>1730.292222480327</v>
      </c>
      <c r="K262" s="28">
        <f t="shared" si="23"/>
        <v>1707.458922480327</v>
      </c>
      <c r="L262" s="29">
        <f t="shared" si="24"/>
        <v>1718.8755724803268</v>
      </c>
      <c r="M262" s="30">
        <v>12.9</v>
      </c>
      <c r="N262" s="30">
        <v>44.6</v>
      </c>
      <c r="O262" s="31">
        <v>0.632</v>
      </c>
      <c r="P262" s="30">
        <f t="shared" si="29"/>
        <v>54.2</v>
      </c>
      <c r="Q262" s="31">
        <v>1.269</v>
      </c>
      <c r="R262" s="32">
        <f t="shared" si="30"/>
        <v>3.1725</v>
      </c>
      <c r="U262" s="33">
        <v>0.011</v>
      </c>
      <c r="V262" s="29">
        <v>1718.8755724803268</v>
      </c>
    </row>
    <row r="263" spans="1:22" ht="12.75">
      <c r="A263" s="1">
        <v>36335</v>
      </c>
      <c r="B263" s="25">
        <v>175</v>
      </c>
      <c r="C263" s="4">
        <v>0.571296275</v>
      </c>
      <c r="D263" s="24">
        <v>0.571296275</v>
      </c>
      <c r="E263" s="3">
        <v>2533</v>
      </c>
      <c r="G263" s="27">
        <v>872.4</v>
      </c>
      <c r="H263" s="30">
        <f t="shared" si="26"/>
        <v>828.4</v>
      </c>
      <c r="I263" s="28">
        <f t="shared" si="27"/>
        <v>1672.5996224803268</v>
      </c>
      <c r="J263" s="28">
        <f t="shared" si="28"/>
        <v>1730.292222480327</v>
      </c>
      <c r="K263" s="28">
        <f t="shared" si="23"/>
        <v>1707.458922480327</v>
      </c>
      <c r="L263" s="29">
        <f t="shared" si="24"/>
        <v>1718.8755724803268</v>
      </c>
      <c r="M263" s="30">
        <v>12.9</v>
      </c>
      <c r="N263" s="30">
        <v>44.4</v>
      </c>
      <c r="O263" s="31">
        <v>0.633</v>
      </c>
      <c r="P263" s="30">
        <f t="shared" si="29"/>
        <v>54.3</v>
      </c>
      <c r="Q263" s="31">
        <v>1.261</v>
      </c>
      <c r="R263" s="32">
        <f t="shared" si="30"/>
        <v>3.1525</v>
      </c>
      <c r="U263" s="33">
        <v>0.015</v>
      </c>
      <c r="V263" s="29">
        <v>1718.8755724803268</v>
      </c>
    </row>
    <row r="264" spans="1:22" ht="12.75">
      <c r="A264" s="1">
        <v>36335</v>
      </c>
      <c r="B264" s="25">
        <v>175</v>
      </c>
      <c r="C264" s="4">
        <v>0.571412027</v>
      </c>
      <c r="D264" s="24">
        <v>0.571412027</v>
      </c>
      <c r="E264" s="3">
        <v>2543</v>
      </c>
      <c r="G264" s="27">
        <v>872.9</v>
      </c>
      <c r="H264" s="30">
        <f t="shared" si="26"/>
        <v>828.9</v>
      </c>
      <c r="I264" s="28">
        <f t="shared" si="27"/>
        <v>1667.589092326497</v>
      </c>
      <c r="J264" s="28">
        <f t="shared" si="28"/>
        <v>1725.281692326497</v>
      </c>
      <c r="K264" s="28">
        <f t="shared" si="23"/>
        <v>1702.448392326497</v>
      </c>
      <c r="L264" s="29">
        <f t="shared" si="24"/>
        <v>1713.8650423264971</v>
      </c>
      <c r="M264" s="30">
        <v>13</v>
      </c>
      <c r="N264" s="30">
        <v>44.4</v>
      </c>
      <c r="O264" s="31">
        <v>0.624</v>
      </c>
      <c r="P264" s="30">
        <f t="shared" si="29"/>
        <v>53.4</v>
      </c>
      <c r="Q264" s="31">
        <v>1.212</v>
      </c>
      <c r="R264" s="32">
        <f t="shared" si="30"/>
        <v>3.03</v>
      </c>
      <c r="U264" s="33">
        <v>0.013</v>
      </c>
      <c r="V264" s="29">
        <v>1713.8650423264971</v>
      </c>
    </row>
    <row r="265" spans="1:22" ht="12.75">
      <c r="A265" s="1">
        <v>36335</v>
      </c>
      <c r="B265" s="25">
        <v>175</v>
      </c>
      <c r="C265" s="4">
        <v>0.571527779</v>
      </c>
      <c r="D265" s="24">
        <v>0.571527779</v>
      </c>
      <c r="E265" s="3">
        <v>2553</v>
      </c>
      <c r="G265" s="27">
        <v>873.1</v>
      </c>
      <c r="H265" s="30">
        <f t="shared" si="26"/>
        <v>829.1</v>
      </c>
      <c r="I265" s="28">
        <f t="shared" si="27"/>
        <v>1665.585726485175</v>
      </c>
      <c r="J265" s="28">
        <f t="shared" si="28"/>
        <v>1723.278326485175</v>
      </c>
      <c r="K265" s="28">
        <f aca="true" t="shared" si="31" ref="K265:K328">(I265+34.8593)</f>
        <v>1700.445026485175</v>
      </c>
      <c r="L265" s="29">
        <f aca="true" t="shared" si="32" ref="L265:L328">AVERAGE(J265:K265)</f>
        <v>1711.861676485175</v>
      </c>
      <c r="M265" s="30">
        <v>13</v>
      </c>
      <c r="N265" s="30">
        <v>44.2</v>
      </c>
      <c r="O265" s="31">
        <v>0.636</v>
      </c>
      <c r="P265" s="30">
        <f t="shared" si="29"/>
        <v>54.6</v>
      </c>
      <c r="Q265" s="31">
        <v>1.31</v>
      </c>
      <c r="R265" s="32">
        <f t="shared" si="30"/>
        <v>3.2750000000000004</v>
      </c>
      <c r="U265" s="33">
        <v>0.01</v>
      </c>
      <c r="V265" s="29">
        <v>1711.861676485175</v>
      </c>
    </row>
    <row r="266" spans="1:22" ht="12.75">
      <c r="A266" s="1">
        <v>36335</v>
      </c>
      <c r="B266" s="25">
        <v>175</v>
      </c>
      <c r="C266" s="4">
        <v>0.571643531</v>
      </c>
      <c r="D266" s="24">
        <v>0.571643531</v>
      </c>
      <c r="E266" s="3">
        <v>2563</v>
      </c>
      <c r="G266" s="27">
        <v>872.5</v>
      </c>
      <c r="H266" s="30">
        <f aca="true" t="shared" si="33" ref="H266:H329">(G266-44)</f>
        <v>828.5</v>
      </c>
      <c r="I266" s="28">
        <f aca="true" t="shared" si="34" ref="I266:I329">(8303.951372*LN(1013.25/H266))</f>
        <v>1671.5972745556383</v>
      </c>
      <c r="J266" s="28">
        <f aca="true" t="shared" si="35" ref="J266:J329">(I266+57.6926)</f>
        <v>1729.2898745556383</v>
      </c>
      <c r="K266" s="28">
        <f t="shared" si="31"/>
        <v>1706.4565745556383</v>
      </c>
      <c r="L266" s="29">
        <f t="shared" si="32"/>
        <v>1717.8732245556384</v>
      </c>
      <c r="M266" s="30">
        <v>12.9</v>
      </c>
      <c r="N266" s="30">
        <v>44.1</v>
      </c>
      <c r="O266" s="31">
        <v>0.629</v>
      </c>
      <c r="P266" s="30">
        <f aca="true" t="shared" si="36" ref="P266:P329">((O266*100)-9)</f>
        <v>53.9</v>
      </c>
      <c r="Q266" s="31">
        <v>1.125</v>
      </c>
      <c r="R266" s="32">
        <f aca="true" t="shared" si="37" ref="R266:R329">(Q266*2.5)</f>
        <v>2.8125</v>
      </c>
      <c r="U266" s="33">
        <v>0.012</v>
      </c>
      <c r="V266" s="29">
        <v>1717.8732245556384</v>
      </c>
    </row>
    <row r="267" spans="1:22" ht="12.75">
      <c r="A267" s="1">
        <v>36335</v>
      </c>
      <c r="B267" s="25">
        <v>175</v>
      </c>
      <c r="C267" s="4">
        <v>0.571759284</v>
      </c>
      <c r="D267" s="24">
        <v>0.571759284</v>
      </c>
      <c r="E267" s="3">
        <v>2573</v>
      </c>
      <c r="G267" s="27">
        <v>872.6</v>
      </c>
      <c r="H267" s="30">
        <f t="shared" si="33"/>
        <v>828.6</v>
      </c>
      <c r="I267" s="28">
        <f t="shared" si="34"/>
        <v>1670.5950476071039</v>
      </c>
      <c r="J267" s="28">
        <f t="shared" si="35"/>
        <v>1728.287647607104</v>
      </c>
      <c r="K267" s="28">
        <f t="shared" si="31"/>
        <v>1705.454347607104</v>
      </c>
      <c r="L267" s="29">
        <f t="shared" si="32"/>
        <v>1716.870997607104</v>
      </c>
      <c r="M267" s="30">
        <v>12.9</v>
      </c>
      <c r="N267" s="30">
        <v>44</v>
      </c>
      <c r="O267" s="31">
        <v>0.655</v>
      </c>
      <c r="P267" s="30">
        <f t="shared" si="36"/>
        <v>56.5</v>
      </c>
      <c r="Q267" s="31">
        <v>1.104</v>
      </c>
      <c r="R267" s="32">
        <f t="shared" si="37"/>
        <v>2.7600000000000002</v>
      </c>
      <c r="U267" s="33">
        <v>0.011</v>
      </c>
      <c r="V267" s="29">
        <v>1716.870997607104</v>
      </c>
    </row>
    <row r="268" spans="1:22" ht="12.75">
      <c r="A268" s="1">
        <v>36335</v>
      </c>
      <c r="B268" s="25">
        <v>175</v>
      </c>
      <c r="C268" s="4">
        <v>0.571874976</v>
      </c>
      <c r="D268" s="24">
        <v>0.571874976</v>
      </c>
      <c r="E268" s="3">
        <v>2583</v>
      </c>
      <c r="G268" s="27">
        <v>873</v>
      </c>
      <c r="H268" s="30">
        <f t="shared" si="33"/>
        <v>829</v>
      </c>
      <c r="I268" s="28">
        <f t="shared" si="34"/>
        <v>1666.587348990702</v>
      </c>
      <c r="J268" s="28">
        <f t="shared" si="35"/>
        <v>1724.279948990702</v>
      </c>
      <c r="K268" s="28">
        <f t="shared" si="31"/>
        <v>1701.446648990702</v>
      </c>
      <c r="L268" s="29">
        <f t="shared" si="32"/>
        <v>1712.8632989907019</v>
      </c>
      <c r="M268" s="30">
        <v>13</v>
      </c>
      <c r="N268" s="30">
        <v>43.8</v>
      </c>
      <c r="O268" s="31">
        <v>0.625</v>
      </c>
      <c r="P268" s="30">
        <f t="shared" si="36"/>
        <v>53.5</v>
      </c>
      <c r="Q268" s="31">
        <v>1.253</v>
      </c>
      <c r="R268" s="32">
        <f t="shared" si="37"/>
        <v>3.1325</v>
      </c>
      <c r="U268" s="33">
        <v>0.014</v>
      </c>
      <c r="V268" s="29">
        <v>1712.8632989907019</v>
      </c>
    </row>
    <row r="269" spans="1:22" ht="12.75">
      <c r="A269" s="1">
        <v>36335</v>
      </c>
      <c r="B269" s="25">
        <v>175</v>
      </c>
      <c r="C269" s="4">
        <v>0.571990728</v>
      </c>
      <c r="D269" s="24">
        <v>0.571990728</v>
      </c>
      <c r="E269" s="3">
        <v>2593</v>
      </c>
      <c r="G269" s="27">
        <v>873.2</v>
      </c>
      <c r="H269" s="30">
        <f t="shared" si="33"/>
        <v>829.2</v>
      </c>
      <c r="I269" s="28">
        <f t="shared" si="34"/>
        <v>1664.5842247807702</v>
      </c>
      <c r="J269" s="28">
        <f t="shared" si="35"/>
        <v>1722.2768247807703</v>
      </c>
      <c r="K269" s="28">
        <f t="shared" si="31"/>
        <v>1699.4435247807703</v>
      </c>
      <c r="L269" s="29">
        <f t="shared" si="32"/>
        <v>1710.8601747807702</v>
      </c>
      <c r="M269" s="30">
        <v>13.2</v>
      </c>
      <c r="N269" s="30">
        <v>43.7</v>
      </c>
      <c r="O269" s="31">
        <v>0.65</v>
      </c>
      <c r="P269" s="30">
        <f t="shared" si="36"/>
        <v>56</v>
      </c>
      <c r="Q269" s="31">
        <v>1.214</v>
      </c>
      <c r="R269" s="32">
        <f t="shared" si="37"/>
        <v>3.035</v>
      </c>
      <c r="U269" s="33">
        <v>0.014</v>
      </c>
      <c r="V269" s="29">
        <v>1710.8601747807702</v>
      </c>
    </row>
    <row r="270" spans="1:22" ht="12.75">
      <c r="A270" s="1">
        <v>36335</v>
      </c>
      <c r="B270" s="25">
        <v>175</v>
      </c>
      <c r="C270" s="4">
        <v>0.572106481</v>
      </c>
      <c r="D270" s="24">
        <v>0.572106481</v>
      </c>
      <c r="E270" s="3">
        <v>2603</v>
      </c>
      <c r="G270" s="27">
        <v>873</v>
      </c>
      <c r="H270" s="30">
        <f t="shared" si="33"/>
        <v>829</v>
      </c>
      <c r="I270" s="28">
        <f t="shared" si="34"/>
        <v>1666.587348990702</v>
      </c>
      <c r="J270" s="28">
        <f t="shared" si="35"/>
        <v>1724.279948990702</v>
      </c>
      <c r="K270" s="28">
        <f t="shared" si="31"/>
        <v>1701.446648990702</v>
      </c>
      <c r="L270" s="29">
        <f t="shared" si="32"/>
        <v>1712.8632989907019</v>
      </c>
      <c r="M270" s="30">
        <v>13.1</v>
      </c>
      <c r="N270" s="30">
        <v>43.6</v>
      </c>
      <c r="O270" s="31">
        <v>0.644</v>
      </c>
      <c r="P270" s="30">
        <f t="shared" si="36"/>
        <v>55.400000000000006</v>
      </c>
      <c r="Q270" s="31">
        <v>1.284</v>
      </c>
      <c r="R270" s="32">
        <f t="shared" si="37"/>
        <v>3.21</v>
      </c>
      <c r="U270" s="33">
        <v>0.014</v>
      </c>
      <c r="V270" s="29">
        <v>1712.8632989907019</v>
      </c>
    </row>
    <row r="271" spans="1:22" ht="12.75">
      <c r="A271" s="1">
        <v>36335</v>
      </c>
      <c r="B271" s="25">
        <v>175</v>
      </c>
      <c r="C271" s="4">
        <v>0.572222233</v>
      </c>
      <c r="D271" s="24">
        <v>0.572222233</v>
      </c>
      <c r="E271" s="3">
        <v>2613</v>
      </c>
      <c r="G271" s="27">
        <v>872.9</v>
      </c>
      <c r="H271" s="30">
        <f t="shared" si="33"/>
        <v>828.9</v>
      </c>
      <c r="I271" s="28">
        <f t="shared" si="34"/>
        <v>1667.589092326497</v>
      </c>
      <c r="J271" s="28">
        <f t="shared" si="35"/>
        <v>1725.281692326497</v>
      </c>
      <c r="K271" s="28">
        <f t="shared" si="31"/>
        <v>1702.448392326497</v>
      </c>
      <c r="L271" s="29">
        <f t="shared" si="32"/>
        <v>1713.8650423264971</v>
      </c>
      <c r="M271" s="30">
        <v>13.1</v>
      </c>
      <c r="N271" s="30">
        <v>43.5</v>
      </c>
      <c r="O271" s="31">
        <v>0.652</v>
      </c>
      <c r="P271" s="30">
        <f t="shared" si="36"/>
        <v>56.2</v>
      </c>
      <c r="Q271" s="31">
        <v>1.202</v>
      </c>
      <c r="R271" s="32">
        <f t="shared" si="37"/>
        <v>3.005</v>
      </c>
      <c r="U271" s="33">
        <v>0.007</v>
      </c>
      <c r="V271" s="29">
        <v>1713.8650423264971</v>
      </c>
    </row>
    <row r="272" spans="1:22" ht="12.75">
      <c r="A272" s="1">
        <v>36335</v>
      </c>
      <c r="B272" s="25">
        <v>175</v>
      </c>
      <c r="C272" s="4">
        <v>0.572337985</v>
      </c>
      <c r="D272" s="24">
        <v>0.572337985</v>
      </c>
      <c r="E272" s="3">
        <v>2623</v>
      </c>
      <c r="G272" s="27">
        <v>873.1</v>
      </c>
      <c r="H272" s="30">
        <f t="shared" si="33"/>
        <v>829.1</v>
      </c>
      <c r="I272" s="28">
        <f t="shared" si="34"/>
        <v>1665.585726485175</v>
      </c>
      <c r="J272" s="28">
        <f t="shared" si="35"/>
        <v>1723.278326485175</v>
      </c>
      <c r="K272" s="28">
        <f t="shared" si="31"/>
        <v>1700.445026485175</v>
      </c>
      <c r="L272" s="29">
        <f t="shared" si="32"/>
        <v>1711.861676485175</v>
      </c>
      <c r="M272" s="30">
        <v>13.2</v>
      </c>
      <c r="N272" s="30">
        <v>43.5</v>
      </c>
      <c r="O272" s="31">
        <v>0.624</v>
      </c>
      <c r="P272" s="30">
        <f t="shared" si="36"/>
        <v>53.4</v>
      </c>
      <c r="Q272" s="31">
        <v>1.201</v>
      </c>
      <c r="R272" s="32">
        <f t="shared" si="37"/>
        <v>3.0025000000000004</v>
      </c>
      <c r="U272" s="33">
        <v>0.006</v>
      </c>
      <c r="V272" s="29">
        <v>1711.861676485175</v>
      </c>
    </row>
    <row r="273" spans="1:22" ht="12.75">
      <c r="A273" s="1">
        <v>36335</v>
      </c>
      <c r="B273" s="25">
        <v>175</v>
      </c>
      <c r="C273" s="4">
        <v>0.572453678</v>
      </c>
      <c r="D273" s="24">
        <v>0.572453678</v>
      </c>
      <c r="E273" s="3">
        <v>2633</v>
      </c>
      <c r="G273" s="27">
        <v>873.4</v>
      </c>
      <c r="H273" s="30">
        <f t="shared" si="33"/>
        <v>829.4</v>
      </c>
      <c r="I273" s="28">
        <f t="shared" si="34"/>
        <v>1662.5815836588024</v>
      </c>
      <c r="J273" s="28">
        <f t="shared" si="35"/>
        <v>1720.2741836588025</v>
      </c>
      <c r="K273" s="28">
        <f t="shared" si="31"/>
        <v>1697.4408836588025</v>
      </c>
      <c r="L273" s="29">
        <f t="shared" si="32"/>
        <v>1708.8575336588024</v>
      </c>
      <c r="M273" s="30">
        <v>13.2</v>
      </c>
      <c r="N273" s="30">
        <v>43.4</v>
      </c>
      <c r="O273" s="31">
        <v>0.654</v>
      </c>
      <c r="P273" s="30">
        <f t="shared" si="36"/>
        <v>56.400000000000006</v>
      </c>
      <c r="Q273" s="31">
        <v>1.222</v>
      </c>
      <c r="R273" s="32">
        <f t="shared" si="37"/>
        <v>3.0549999999999997</v>
      </c>
      <c r="U273" s="33">
        <v>0.013</v>
      </c>
      <c r="V273" s="29">
        <v>1708.8575336588024</v>
      </c>
    </row>
    <row r="274" spans="1:22" ht="12.75">
      <c r="A274" s="1">
        <v>36335</v>
      </c>
      <c r="B274" s="25">
        <v>175</v>
      </c>
      <c r="C274" s="4">
        <v>0.57256943</v>
      </c>
      <c r="D274" s="24">
        <v>0.57256943</v>
      </c>
      <c r="E274" s="3">
        <v>2643</v>
      </c>
      <c r="G274" s="27">
        <v>873.7</v>
      </c>
      <c r="H274" s="30">
        <f t="shared" si="33"/>
        <v>829.7</v>
      </c>
      <c r="I274" s="28">
        <f t="shared" si="34"/>
        <v>1659.578527256232</v>
      </c>
      <c r="J274" s="28">
        <f t="shared" si="35"/>
        <v>1717.2711272562321</v>
      </c>
      <c r="K274" s="28">
        <f t="shared" si="31"/>
        <v>1694.4378272562321</v>
      </c>
      <c r="L274" s="29">
        <f t="shared" si="32"/>
        <v>1705.8544772562323</v>
      </c>
      <c r="M274" s="30">
        <v>13.3</v>
      </c>
      <c r="N274" s="30">
        <v>43.4</v>
      </c>
      <c r="O274" s="31">
        <v>0.637</v>
      </c>
      <c r="P274" s="30">
        <f t="shared" si="36"/>
        <v>54.7</v>
      </c>
      <c r="Q274" s="31">
        <v>1.221</v>
      </c>
      <c r="R274" s="32">
        <f t="shared" si="37"/>
        <v>3.0525</v>
      </c>
      <c r="U274" s="33">
        <v>0.009</v>
      </c>
      <c r="V274" s="29">
        <v>1705.8544772562323</v>
      </c>
    </row>
    <row r="275" spans="1:22" ht="12.75">
      <c r="A275" s="1">
        <v>36335</v>
      </c>
      <c r="B275" s="25">
        <v>175</v>
      </c>
      <c r="C275" s="4">
        <v>0.572685182</v>
      </c>
      <c r="D275" s="24">
        <v>0.572685182</v>
      </c>
      <c r="E275" s="3">
        <v>2653</v>
      </c>
      <c r="G275" s="27">
        <v>873.9</v>
      </c>
      <c r="H275" s="30">
        <f t="shared" si="33"/>
        <v>829.9</v>
      </c>
      <c r="I275" s="28">
        <f t="shared" si="34"/>
        <v>1657.5770928353602</v>
      </c>
      <c r="J275" s="28">
        <f t="shared" si="35"/>
        <v>1715.2696928353603</v>
      </c>
      <c r="K275" s="28">
        <f t="shared" si="31"/>
        <v>1692.4363928353603</v>
      </c>
      <c r="L275" s="29">
        <f t="shared" si="32"/>
        <v>1703.8530428353602</v>
      </c>
      <c r="M275" s="30">
        <v>13.2</v>
      </c>
      <c r="N275" s="30">
        <v>43.1</v>
      </c>
      <c r="O275" s="31">
        <v>0.667</v>
      </c>
      <c r="P275" s="30">
        <f t="shared" si="36"/>
        <v>57.7</v>
      </c>
      <c r="Q275" s="31">
        <v>1.231</v>
      </c>
      <c r="R275" s="32">
        <f t="shared" si="37"/>
        <v>3.0775</v>
      </c>
      <c r="U275" s="33">
        <v>0.008</v>
      </c>
      <c r="V275" s="29">
        <v>1703.8530428353602</v>
      </c>
    </row>
    <row r="276" spans="1:22" ht="12.75">
      <c r="A276" s="1">
        <v>36335</v>
      </c>
      <c r="B276" s="25">
        <v>175</v>
      </c>
      <c r="C276" s="4">
        <v>0.572800934</v>
      </c>
      <c r="D276" s="24">
        <v>0.572800934</v>
      </c>
      <c r="E276" s="3">
        <v>2663</v>
      </c>
      <c r="G276" s="27">
        <v>871.3</v>
      </c>
      <c r="H276" s="30">
        <f t="shared" si="33"/>
        <v>827.3</v>
      </c>
      <c r="I276" s="28">
        <f t="shared" si="34"/>
        <v>1683.6334424394208</v>
      </c>
      <c r="J276" s="28">
        <f t="shared" si="35"/>
        <v>1741.326042439421</v>
      </c>
      <c r="K276" s="28">
        <f t="shared" si="31"/>
        <v>1718.492742439421</v>
      </c>
      <c r="L276" s="29">
        <f t="shared" si="32"/>
        <v>1729.909392439421</v>
      </c>
      <c r="M276" s="30">
        <v>13.2</v>
      </c>
      <c r="N276" s="30">
        <v>42.4</v>
      </c>
      <c r="O276" s="31">
        <v>0.636</v>
      </c>
      <c r="P276" s="30">
        <f t="shared" si="36"/>
        <v>54.6</v>
      </c>
      <c r="Q276" s="31">
        <v>1.209</v>
      </c>
      <c r="R276" s="32">
        <f t="shared" si="37"/>
        <v>3.0225</v>
      </c>
      <c r="U276" s="33">
        <v>12.053</v>
      </c>
      <c r="V276" s="29">
        <v>1729.909392439421</v>
      </c>
    </row>
    <row r="277" spans="1:22" ht="12.75">
      <c r="A277" s="1">
        <v>36335</v>
      </c>
      <c r="B277" s="25">
        <v>175</v>
      </c>
      <c r="C277" s="4">
        <v>0.572916687</v>
      </c>
      <c r="D277" s="24">
        <v>0.572916687</v>
      </c>
      <c r="E277" s="3">
        <v>2673</v>
      </c>
      <c r="G277" s="27">
        <v>874.4</v>
      </c>
      <c r="H277" s="30">
        <f t="shared" si="33"/>
        <v>830.4</v>
      </c>
      <c r="I277" s="28">
        <f t="shared" si="34"/>
        <v>1652.5756162208731</v>
      </c>
      <c r="J277" s="28">
        <f t="shared" si="35"/>
        <v>1710.2682162208732</v>
      </c>
      <c r="K277" s="28">
        <f t="shared" si="31"/>
        <v>1687.4349162208732</v>
      </c>
      <c r="L277" s="29">
        <f t="shared" si="32"/>
        <v>1698.8515662208733</v>
      </c>
      <c r="M277" s="30">
        <v>13.1</v>
      </c>
      <c r="N277" s="30">
        <v>43.3</v>
      </c>
      <c r="O277" s="31">
        <v>0.669</v>
      </c>
      <c r="P277" s="30">
        <f t="shared" si="36"/>
        <v>57.900000000000006</v>
      </c>
      <c r="Q277" s="31">
        <v>1.351</v>
      </c>
      <c r="R277" s="32">
        <f t="shared" si="37"/>
        <v>3.3775</v>
      </c>
      <c r="U277" s="33">
        <v>11.934</v>
      </c>
      <c r="V277" s="29">
        <v>1698.8515662208733</v>
      </c>
    </row>
    <row r="278" spans="1:22" ht="12.75">
      <c r="A278" s="1">
        <v>36335</v>
      </c>
      <c r="B278" s="25">
        <v>175</v>
      </c>
      <c r="C278" s="4">
        <v>0.573032379</v>
      </c>
      <c r="D278" s="24">
        <v>0.573032379</v>
      </c>
      <c r="E278" s="3">
        <v>2683</v>
      </c>
      <c r="G278" s="27">
        <v>873.9</v>
      </c>
      <c r="H278" s="30">
        <f t="shared" si="33"/>
        <v>829.9</v>
      </c>
      <c r="I278" s="28">
        <f t="shared" si="34"/>
        <v>1657.5770928353602</v>
      </c>
      <c r="J278" s="28">
        <f t="shared" si="35"/>
        <v>1715.2696928353603</v>
      </c>
      <c r="K278" s="28">
        <f t="shared" si="31"/>
        <v>1692.4363928353603</v>
      </c>
      <c r="L278" s="29">
        <f t="shared" si="32"/>
        <v>1703.8530428353602</v>
      </c>
      <c r="M278" s="30">
        <v>12.9</v>
      </c>
      <c r="N278" s="30">
        <v>43.6</v>
      </c>
      <c r="O278" s="31">
        <v>0.633</v>
      </c>
      <c r="P278" s="30">
        <f t="shared" si="36"/>
        <v>54.3</v>
      </c>
      <c r="Q278" s="31">
        <v>1.182</v>
      </c>
      <c r="R278" s="32">
        <f t="shared" si="37"/>
        <v>2.955</v>
      </c>
      <c r="U278" s="33">
        <v>11.941</v>
      </c>
      <c r="V278" s="29">
        <v>1703.8530428353602</v>
      </c>
    </row>
    <row r="279" spans="1:22" ht="12.75">
      <c r="A279" s="1">
        <v>36335</v>
      </c>
      <c r="B279" s="25">
        <v>175</v>
      </c>
      <c r="C279" s="4">
        <v>0.573148131</v>
      </c>
      <c r="D279" s="24">
        <v>0.573148131</v>
      </c>
      <c r="E279" s="3">
        <v>2693</v>
      </c>
      <c r="G279" s="27">
        <v>873.6</v>
      </c>
      <c r="H279" s="30">
        <f t="shared" si="33"/>
        <v>829.6</v>
      </c>
      <c r="I279" s="28">
        <f t="shared" si="34"/>
        <v>1660.5794253918384</v>
      </c>
      <c r="J279" s="28">
        <f t="shared" si="35"/>
        <v>1718.2720253918385</v>
      </c>
      <c r="K279" s="28">
        <f t="shared" si="31"/>
        <v>1695.4387253918385</v>
      </c>
      <c r="L279" s="29">
        <f t="shared" si="32"/>
        <v>1706.8553753918386</v>
      </c>
      <c r="M279" s="30">
        <v>12.8</v>
      </c>
      <c r="N279" s="30">
        <v>44</v>
      </c>
      <c r="O279" s="31">
        <v>0.646</v>
      </c>
      <c r="P279" s="30">
        <f t="shared" si="36"/>
        <v>55.60000000000001</v>
      </c>
      <c r="Q279" s="31">
        <v>1.386</v>
      </c>
      <c r="R279" s="32">
        <f t="shared" si="37"/>
        <v>3.465</v>
      </c>
      <c r="U279" s="33">
        <v>12.271</v>
      </c>
      <c r="V279" s="29">
        <v>1706.8553753918386</v>
      </c>
    </row>
    <row r="280" spans="1:22" ht="12.75">
      <c r="A280" s="1">
        <v>36335</v>
      </c>
      <c r="B280" s="25">
        <v>175</v>
      </c>
      <c r="C280" s="4">
        <v>0.573263884</v>
      </c>
      <c r="D280" s="24">
        <v>0.573263884</v>
      </c>
      <c r="E280" s="3">
        <v>2703</v>
      </c>
      <c r="G280" s="27">
        <v>873.4</v>
      </c>
      <c r="H280" s="30">
        <f t="shared" si="33"/>
        <v>829.4</v>
      </c>
      <c r="I280" s="28">
        <f t="shared" si="34"/>
        <v>1662.5815836588024</v>
      </c>
      <c r="J280" s="28">
        <f t="shared" si="35"/>
        <v>1720.2741836588025</v>
      </c>
      <c r="K280" s="28">
        <f t="shared" si="31"/>
        <v>1697.4408836588025</v>
      </c>
      <c r="L280" s="29">
        <f t="shared" si="32"/>
        <v>1708.8575336588024</v>
      </c>
      <c r="M280" s="30">
        <v>12.7</v>
      </c>
      <c r="N280" s="30">
        <v>44.4</v>
      </c>
      <c r="O280" s="31">
        <v>0.621</v>
      </c>
      <c r="P280" s="30">
        <f t="shared" si="36"/>
        <v>53.1</v>
      </c>
      <c r="Q280" s="31">
        <v>1.334</v>
      </c>
      <c r="R280" s="32">
        <f t="shared" si="37"/>
        <v>3.335</v>
      </c>
      <c r="U280" s="33">
        <v>12.686</v>
      </c>
      <c r="V280" s="29">
        <v>1708.8575336588024</v>
      </c>
    </row>
    <row r="281" spans="1:22" ht="12.75">
      <c r="A281" s="1">
        <v>36335</v>
      </c>
      <c r="B281" s="25">
        <v>175</v>
      </c>
      <c r="C281" s="4">
        <v>0.573379636</v>
      </c>
      <c r="D281" s="24">
        <v>0.573379636</v>
      </c>
      <c r="E281" s="3">
        <v>2713</v>
      </c>
      <c r="G281" s="27">
        <v>873.9</v>
      </c>
      <c r="H281" s="30">
        <f t="shared" si="33"/>
        <v>829.9</v>
      </c>
      <c r="I281" s="28">
        <f t="shared" si="34"/>
        <v>1657.5770928353602</v>
      </c>
      <c r="J281" s="28">
        <f t="shared" si="35"/>
        <v>1715.2696928353603</v>
      </c>
      <c r="K281" s="28">
        <f t="shared" si="31"/>
        <v>1692.4363928353603</v>
      </c>
      <c r="L281" s="29">
        <f t="shared" si="32"/>
        <v>1703.8530428353602</v>
      </c>
      <c r="M281" s="30">
        <v>12.6</v>
      </c>
      <c r="N281" s="30">
        <v>46.2</v>
      </c>
      <c r="O281" s="31">
        <v>0.641</v>
      </c>
      <c r="P281" s="30">
        <f t="shared" si="36"/>
        <v>55.099999999999994</v>
      </c>
      <c r="Q281" s="31">
        <v>1.35</v>
      </c>
      <c r="R281" s="32">
        <f t="shared" si="37"/>
        <v>3.375</v>
      </c>
      <c r="U281" s="33">
        <v>13.006</v>
      </c>
      <c r="V281" s="29">
        <v>1703.8530428353602</v>
      </c>
    </row>
    <row r="282" spans="1:22" ht="12.75">
      <c r="A282" s="1">
        <v>36335</v>
      </c>
      <c r="B282" s="25">
        <v>175</v>
      </c>
      <c r="C282" s="4">
        <v>0.573495388</v>
      </c>
      <c r="D282" s="24">
        <v>0.573495388</v>
      </c>
      <c r="E282" s="3">
        <v>2723</v>
      </c>
      <c r="G282" s="27">
        <v>873.8</v>
      </c>
      <c r="H282" s="30">
        <f t="shared" si="33"/>
        <v>829.8</v>
      </c>
      <c r="I282" s="28">
        <f t="shared" si="34"/>
        <v>1658.5777497470986</v>
      </c>
      <c r="J282" s="28">
        <f t="shared" si="35"/>
        <v>1716.2703497470986</v>
      </c>
      <c r="K282" s="28">
        <f t="shared" si="31"/>
        <v>1693.4370497470986</v>
      </c>
      <c r="L282" s="29">
        <f t="shared" si="32"/>
        <v>1704.8536997470987</v>
      </c>
      <c r="M282" s="30">
        <v>12.5</v>
      </c>
      <c r="N282" s="30">
        <v>48.3</v>
      </c>
      <c r="O282" s="31">
        <v>0.606</v>
      </c>
      <c r="P282" s="30">
        <f t="shared" si="36"/>
        <v>51.6</v>
      </c>
      <c r="Q282" s="31">
        <v>1.273</v>
      </c>
      <c r="R282" s="32">
        <f t="shared" si="37"/>
        <v>3.1824999999999997</v>
      </c>
      <c r="S282" s="25">
        <v>35.288</v>
      </c>
      <c r="T282" s="25">
        <f aca="true" t="shared" si="38" ref="T282:T345">AVERAGE(S277:S282)</f>
        <v>35.288</v>
      </c>
      <c r="U282" s="33">
        <v>13.056</v>
      </c>
      <c r="V282" s="29">
        <v>1704.8536997470987</v>
      </c>
    </row>
    <row r="283" spans="1:22" ht="12.75">
      <c r="A283" s="1">
        <v>36335</v>
      </c>
      <c r="B283" s="25">
        <v>175</v>
      </c>
      <c r="C283" s="4">
        <v>0.57361114</v>
      </c>
      <c r="D283" s="24">
        <v>0.57361114</v>
      </c>
      <c r="E283" s="3">
        <v>2733</v>
      </c>
      <c r="G283" s="27">
        <v>873.9</v>
      </c>
      <c r="H283" s="30">
        <f t="shared" si="33"/>
        <v>829.9</v>
      </c>
      <c r="I283" s="28">
        <f t="shared" si="34"/>
        <v>1657.5770928353602</v>
      </c>
      <c r="J283" s="28">
        <f t="shared" si="35"/>
        <v>1715.2696928353603</v>
      </c>
      <c r="K283" s="28">
        <f t="shared" si="31"/>
        <v>1692.4363928353603</v>
      </c>
      <c r="L283" s="29">
        <f t="shared" si="32"/>
        <v>1703.8530428353602</v>
      </c>
      <c r="M283" s="30">
        <v>12.5</v>
      </c>
      <c r="N283" s="30">
        <v>49.1</v>
      </c>
      <c r="O283" s="31">
        <v>0.622</v>
      </c>
      <c r="P283" s="30">
        <f t="shared" si="36"/>
        <v>53.2</v>
      </c>
      <c r="Q283" s="31">
        <v>1.321</v>
      </c>
      <c r="R283" s="32">
        <f t="shared" si="37"/>
        <v>3.3024999999999998</v>
      </c>
      <c r="S283" s="25">
        <v>57.031</v>
      </c>
      <c r="T283" s="25">
        <f t="shared" si="38"/>
        <v>46.159499999999994</v>
      </c>
      <c r="U283" s="33">
        <v>13.047</v>
      </c>
      <c r="V283" s="29">
        <v>1703.8530428353602</v>
      </c>
    </row>
    <row r="284" spans="1:22" ht="12.75">
      <c r="A284" s="1">
        <v>36335</v>
      </c>
      <c r="B284" s="25">
        <v>175</v>
      </c>
      <c r="C284" s="4">
        <v>0.573726833</v>
      </c>
      <c r="D284" s="24">
        <v>0.573726833</v>
      </c>
      <c r="E284" s="3">
        <v>2743</v>
      </c>
      <c r="G284" s="27">
        <v>874.1</v>
      </c>
      <c r="H284" s="30">
        <f t="shared" si="33"/>
        <v>830.1</v>
      </c>
      <c r="I284" s="28">
        <f t="shared" si="34"/>
        <v>1655.5761406878473</v>
      </c>
      <c r="J284" s="28">
        <f t="shared" si="35"/>
        <v>1713.2687406878474</v>
      </c>
      <c r="K284" s="28">
        <f t="shared" si="31"/>
        <v>1690.4354406878474</v>
      </c>
      <c r="L284" s="29">
        <f t="shared" si="32"/>
        <v>1701.8520906878475</v>
      </c>
      <c r="M284" s="30">
        <v>12.6</v>
      </c>
      <c r="N284" s="30">
        <v>49.3</v>
      </c>
      <c r="O284" s="31">
        <v>0.586</v>
      </c>
      <c r="P284" s="30">
        <f t="shared" si="36"/>
        <v>49.599999999999994</v>
      </c>
      <c r="Q284" s="31">
        <v>1.34</v>
      </c>
      <c r="R284" s="32">
        <f t="shared" si="37"/>
        <v>3.35</v>
      </c>
      <c r="S284" s="25">
        <v>57.848</v>
      </c>
      <c r="T284" s="25">
        <f t="shared" si="38"/>
        <v>50.05566666666666</v>
      </c>
      <c r="U284" s="33">
        <v>12.914</v>
      </c>
      <c r="V284" s="29">
        <v>1701.8520906878475</v>
      </c>
    </row>
    <row r="285" spans="1:22" ht="12.75">
      <c r="A285" s="1">
        <v>36335</v>
      </c>
      <c r="B285" s="25">
        <v>175</v>
      </c>
      <c r="C285" s="4">
        <v>0.573842585</v>
      </c>
      <c r="D285" s="24">
        <v>0.573842585</v>
      </c>
      <c r="E285" s="3">
        <v>2753</v>
      </c>
      <c r="G285" s="27">
        <v>875</v>
      </c>
      <c r="H285" s="30">
        <f t="shared" si="33"/>
        <v>831</v>
      </c>
      <c r="I285" s="28">
        <f t="shared" si="34"/>
        <v>1646.5778179305098</v>
      </c>
      <c r="J285" s="28">
        <f t="shared" si="35"/>
        <v>1704.27041793051</v>
      </c>
      <c r="K285" s="28">
        <f t="shared" si="31"/>
        <v>1681.4371179305099</v>
      </c>
      <c r="L285" s="29">
        <f t="shared" si="32"/>
        <v>1692.85376793051</v>
      </c>
      <c r="M285" s="30">
        <v>12.6</v>
      </c>
      <c r="N285" s="30">
        <v>48.9</v>
      </c>
      <c r="O285" s="31">
        <v>0.611</v>
      </c>
      <c r="P285" s="30">
        <f t="shared" si="36"/>
        <v>52.1</v>
      </c>
      <c r="Q285" s="31">
        <v>1.407</v>
      </c>
      <c r="R285" s="32">
        <f t="shared" si="37"/>
        <v>3.5175</v>
      </c>
      <c r="S285" s="25">
        <v>100.592</v>
      </c>
      <c r="T285" s="25">
        <f t="shared" si="38"/>
        <v>62.68974999999999</v>
      </c>
      <c r="U285" s="33">
        <v>12.658</v>
      </c>
      <c r="V285" s="29">
        <v>1692.85376793051</v>
      </c>
    </row>
    <row r="286" spans="1:22" ht="12.75">
      <c r="A286" s="1">
        <v>36335</v>
      </c>
      <c r="B286" s="25">
        <v>175</v>
      </c>
      <c r="C286" s="4">
        <v>0.573958337</v>
      </c>
      <c r="D286" s="24">
        <v>0.573958337</v>
      </c>
      <c r="E286" s="3">
        <v>2763</v>
      </c>
      <c r="G286" s="27">
        <v>876.7</v>
      </c>
      <c r="H286" s="30">
        <f t="shared" si="33"/>
        <v>832.7</v>
      </c>
      <c r="I286" s="28">
        <f t="shared" si="34"/>
        <v>1629.6075441485107</v>
      </c>
      <c r="J286" s="28">
        <f t="shared" si="35"/>
        <v>1687.3001441485108</v>
      </c>
      <c r="K286" s="28">
        <f t="shared" si="31"/>
        <v>1664.4668441485107</v>
      </c>
      <c r="L286" s="29">
        <f t="shared" si="32"/>
        <v>1675.8834941485106</v>
      </c>
      <c r="M286" s="30">
        <v>12.8</v>
      </c>
      <c r="N286" s="30">
        <v>48.8</v>
      </c>
      <c r="O286" s="31">
        <v>0.611</v>
      </c>
      <c r="P286" s="30">
        <f t="shared" si="36"/>
        <v>52.1</v>
      </c>
      <c r="Q286" s="31">
        <v>1.481</v>
      </c>
      <c r="R286" s="32">
        <f t="shared" si="37"/>
        <v>3.7025</v>
      </c>
      <c r="S286" s="25">
        <v>143.26</v>
      </c>
      <c r="T286" s="25">
        <f t="shared" si="38"/>
        <v>78.8038</v>
      </c>
      <c r="U286" s="33">
        <v>12.278</v>
      </c>
      <c r="V286" s="29">
        <v>1675.8834941485106</v>
      </c>
    </row>
    <row r="287" spans="1:22" ht="12.75">
      <c r="A287" s="1">
        <v>36335</v>
      </c>
      <c r="B287" s="25">
        <v>175</v>
      </c>
      <c r="C287" s="4">
        <v>0.57407409</v>
      </c>
      <c r="D287" s="24">
        <v>0.57407409</v>
      </c>
      <c r="E287" s="3">
        <v>2773</v>
      </c>
      <c r="G287" s="27">
        <v>878.4</v>
      </c>
      <c r="H287" s="30">
        <f t="shared" si="33"/>
        <v>834.4</v>
      </c>
      <c r="I287" s="28">
        <f t="shared" si="34"/>
        <v>1612.671880750351</v>
      </c>
      <c r="J287" s="28">
        <f t="shared" si="35"/>
        <v>1670.364480750351</v>
      </c>
      <c r="K287" s="28">
        <f t="shared" si="31"/>
        <v>1647.531180750351</v>
      </c>
      <c r="L287" s="29">
        <f t="shared" si="32"/>
        <v>1658.947830750351</v>
      </c>
      <c r="M287" s="30">
        <v>13</v>
      </c>
      <c r="N287" s="30">
        <v>48.9</v>
      </c>
      <c r="O287" s="31">
        <v>0.628</v>
      </c>
      <c r="P287" s="30">
        <f t="shared" si="36"/>
        <v>53.8</v>
      </c>
      <c r="Q287" s="31">
        <v>1.456</v>
      </c>
      <c r="R287" s="32">
        <f t="shared" si="37"/>
        <v>3.6399999999999997</v>
      </c>
      <c r="S287" s="25">
        <v>123.003</v>
      </c>
      <c r="T287" s="25">
        <f t="shared" si="38"/>
        <v>86.17033333333332</v>
      </c>
      <c r="U287" s="33">
        <v>11.956</v>
      </c>
      <c r="V287" s="29">
        <v>1658.947830750351</v>
      </c>
    </row>
    <row r="288" spans="1:22" ht="12.75">
      <c r="A288" s="1">
        <v>36335</v>
      </c>
      <c r="B288" s="25">
        <v>175</v>
      </c>
      <c r="C288" s="4">
        <v>0.574189842</v>
      </c>
      <c r="D288" s="24">
        <v>0.574189842</v>
      </c>
      <c r="E288" s="3">
        <v>2783</v>
      </c>
      <c r="G288" s="27">
        <v>879.2</v>
      </c>
      <c r="H288" s="30">
        <f t="shared" si="33"/>
        <v>835.2</v>
      </c>
      <c r="I288" s="28">
        <f t="shared" si="34"/>
        <v>1604.7140925304132</v>
      </c>
      <c r="J288" s="28">
        <f t="shared" si="35"/>
        <v>1662.4066925304132</v>
      </c>
      <c r="K288" s="28">
        <f t="shared" si="31"/>
        <v>1639.5733925304132</v>
      </c>
      <c r="L288" s="29">
        <f t="shared" si="32"/>
        <v>1650.9900425304131</v>
      </c>
      <c r="M288" s="30">
        <v>13</v>
      </c>
      <c r="N288" s="30">
        <v>48.9</v>
      </c>
      <c r="O288" s="31">
        <v>0.606</v>
      </c>
      <c r="P288" s="30">
        <f t="shared" si="36"/>
        <v>51.6</v>
      </c>
      <c r="Q288" s="31">
        <v>1.344</v>
      </c>
      <c r="R288" s="32">
        <f t="shared" si="37"/>
        <v>3.3600000000000003</v>
      </c>
      <c r="S288" s="25">
        <v>81.821</v>
      </c>
      <c r="T288" s="25">
        <f t="shared" si="38"/>
        <v>93.92583333333333</v>
      </c>
      <c r="U288" s="33">
        <v>11.853</v>
      </c>
      <c r="V288" s="29">
        <v>1650.9900425304131</v>
      </c>
    </row>
    <row r="289" spans="1:22" ht="12.75">
      <c r="A289" s="1">
        <v>36335</v>
      </c>
      <c r="B289" s="25">
        <v>175</v>
      </c>
      <c r="C289" s="4">
        <v>0.574305534</v>
      </c>
      <c r="D289" s="24">
        <v>0.574305534</v>
      </c>
      <c r="E289" s="3">
        <v>2793</v>
      </c>
      <c r="G289" s="27">
        <v>880.3</v>
      </c>
      <c r="H289" s="30">
        <f t="shared" si="33"/>
        <v>836.3</v>
      </c>
      <c r="I289" s="28">
        <f t="shared" si="34"/>
        <v>1593.7845707501588</v>
      </c>
      <c r="J289" s="28">
        <f t="shared" si="35"/>
        <v>1651.4771707501588</v>
      </c>
      <c r="K289" s="28">
        <f t="shared" si="31"/>
        <v>1628.6438707501588</v>
      </c>
      <c r="L289" s="29">
        <f t="shared" si="32"/>
        <v>1640.060520750159</v>
      </c>
      <c r="M289" s="30">
        <v>13.1</v>
      </c>
      <c r="N289" s="30">
        <v>49.1</v>
      </c>
      <c r="O289" s="31">
        <v>0.626</v>
      </c>
      <c r="P289" s="30">
        <f t="shared" si="36"/>
        <v>53.6</v>
      </c>
      <c r="Q289" s="31">
        <v>1.411</v>
      </c>
      <c r="R289" s="32">
        <f t="shared" si="37"/>
        <v>3.5275</v>
      </c>
      <c r="S289" s="25">
        <v>103.564</v>
      </c>
      <c r="T289" s="25">
        <f t="shared" si="38"/>
        <v>101.68133333333333</v>
      </c>
      <c r="U289" s="33">
        <v>12.124</v>
      </c>
      <c r="V289" s="29">
        <v>1640.060520750159</v>
      </c>
    </row>
    <row r="290" spans="1:22" ht="12.75">
      <c r="A290" s="1">
        <v>36335</v>
      </c>
      <c r="B290" s="25">
        <v>175</v>
      </c>
      <c r="C290" s="4">
        <v>0.574421287</v>
      </c>
      <c r="D290" s="24">
        <v>0.574421287</v>
      </c>
      <c r="E290" s="3">
        <v>2803</v>
      </c>
      <c r="G290" s="27">
        <v>881.8</v>
      </c>
      <c r="H290" s="30">
        <f t="shared" si="33"/>
        <v>837.8</v>
      </c>
      <c r="I290" s="28">
        <f t="shared" si="34"/>
        <v>1578.9038224181575</v>
      </c>
      <c r="J290" s="28">
        <f t="shared" si="35"/>
        <v>1636.5964224181575</v>
      </c>
      <c r="K290" s="28">
        <f t="shared" si="31"/>
        <v>1613.7631224181575</v>
      </c>
      <c r="L290" s="29">
        <f t="shared" si="32"/>
        <v>1625.1797724181574</v>
      </c>
      <c r="M290" s="30">
        <v>13.1</v>
      </c>
      <c r="N290" s="30">
        <v>49.5</v>
      </c>
      <c r="O290" s="31">
        <v>0.616</v>
      </c>
      <c r="P290" s="30">
        <f t="shared" si="36"/>
        <v>52.6</v>
      </c>
      <c r="Q290" s="31">
        <v>1.42</v>
      </c>
      <c r="R290" s="32">
        <f t="shared" si="37"/>
        <v>3.55</v>
      </c>
      <c r="S290" s="25">
        <v>104.232</v>
      </c>
      <c r="T290" s="25">
        <f t="shared" si="38"/>
        <v>109.41199999999998</v>
      </c>
      <c r="U290" s="33">
        <v>12.679</v>
      </c>
      <c r="V290" s="29">
        <v>1625.1797724181574</v>
      </c>
    </row>
    <row r="291" spans="1:22" ht="12.75">
      <c r="A291" s="1">
        <v>36335</v>
      </c>
      <c r="B291" s="25">
        <v>175</v>
      </c>
      <c r="C291" s="4">
        <v>0.574537039</v>
      </c>
      <c r="D291" s="24">
        <v>0.574537039</v>
      </c>
      <c r="E291" s="3">
        <v>2813</v>
      </c>
      <c r="G291" s="27">
        <v>882.6</v>
      </c>
      <c r="H291" s="30">
        <f t="shared" si="33"/>
        <v>838.6</v>
      </c>
      <c r="I291" s="28">
        <f t="shared" si="34"/>
        <v>1570.9783134681588</v>
      </c>
      <c r="J291" s="28">
        <f t="shared" si="35"/>
        <v>1628.670913468159</v>
      </c>
      <c r="K291" s="28">
        <f t="shared" si="31"/>
        <v>1605.837613468159</v>
      </c>
      <c r="L291" s="29">
        <f t="shared" si="32"/>
        <v>1617.254263468159</v>
      </c>
      <c r="M291" s="30">
        <v>13.1</v>
      </c>
      <c r="N291" s="30">
        <v>49.8</v>
      </c>
      <c r="O291" s="31">
        <v>0.636</v>
      </c>
      <c r="P291" s="30">
        <f t="shared" si="36"/>
        <v>54.6</v>
      </c>
      <c r="Q291" s="31">
        <v>1.43</v>
      </c>
      <c r="R291" s="32">
        <f t="shared" si="37"/>
        <v>3.5749999999999997</v>
      </c>
      <c r="S291" s="25">
        <v>125.975</v>
      </c>
      <c r="T291" s="25">
        <f t="shared" si="38"/>
        <v>113.64249999999998</v>
      </c>
      <c r="U291" s="33">
        <v>12.961</v>
      </c>
      <c r="V291" s="29">
        <v>1617.254263468159</v>
      </c>
    </row>
    <row r="292" spans="1:22" ht="12.75">
      <c r="A292" s="1">
        <v>36335</v>
      </c>
      <c r="B292" s="25">
        <v>175</v>
      </c>
      <c r="C292" s="4">
        <v>0.574652791</v>
      </c>
      <c r="D292" s="24">
        <v>0.574652791</v>
      </c>
      <c r="E292" s="3">
        <v>2823</v>
      </c>
      <c r="G292" s="27">
        <v>884.5</v>
      </c>
      <c r="H292" s="30">
        <f t="shared" si="33"/>
        <v>840.5</v>
      </c>
      <c r="I292" s="28">
        <f t="shared" si="34"/>
        <v>1552.185490716953</v>
      </c>
      <c r="J292" s="28">
        <f t="shared" si="35"/>
        <v>1609.878090716953</v>
      </c>
      <c r="K292" s="28">
        <f t="shared" si="31"/>
        <v>1587.044790716953</v>
      </c>
      <c r="L292" s="29">
        <f t="shared" si="32"/>
        <v>1598.461440716953</v>
      </c>
      <c r="M292" s="30">
        <v>13.3</v>
      </c>
      <c r="N292" s="30">
        <v>49.9</v>
      </c>
      <c r="O292" s="31">
        <v>0.617</v>
      </c>
      <c r="P292" s="30">
        <f t="shared" si="36"/>
        <v>52.7</v>
      </c>
      <c r="Q292" s="31">
        <v>1.371</v>
      </c>
      <c r="R292" s="32">
        <f t="shared" si="37"/>
        <v>3.4275</v>
      </c>
      <c r="S292" s="25">
        <v>84.793</v>
      </c>
      <c r="T292" s="25">
        <f t="shared" si="38"/>
        <v>103.89800000000001</v>
      </c>
      <c r="U292" s="33">
        <v>13.048</v>
      </c>
      <c r="V292" s="29">
        <v>1598.461440716953</v>
      </c>
    </row>
    <row r="293" spans="1:22" ht="12.75">
      <c r="A293" s="1">
        <v>36335</v>
      </c>
      <c r="B293" s="25">
        <v>175</v>
      </c>
      <c r="C293" s="4">
        <v>0.574768543</v>
      </c>
      <c r="D293" s="24">
        <v>0.574768543</v>
      </c>
      <c r="E293" s="3">
        <v>2833</v>
      </c>
      <c r="G293" s="27">
        <v>887</v>
      </c>
      <c r="H293" s="30">
        <f t="shared" si="33"/>
        <v>843</v>
      </c>
      <c r="I293" s="28">
        <f t="shared" si="34"/>
        <v>1527.5227123503132</v>
      </c>
      <c r="J293" s="28">
        <f t="shared" si="35"/>
        <v>1585.2153123503133</v>
      </c>
      <c r="K293" s="28">
        <f t="shared" si="31"/>
        <v>1562.3820123503133</v>
      </c>
      <c r="L293" s="29">
        <f t="shared" si="32"/>
        <v>1573.7986623503134</v>
      </c>
      <c r="M293" s="30">
        <v>13.4</v>
      </c>
      <c r="N293" s="30">
        <v>50.9</v>
      </c>
      <c r="O293" s="31">
        <v>0.636</v>
      </c>
      <c r="P293" s="30">
        <f t="shared" si="36"/>
        <v>54.6</v>
      </c>
      <c r="Q293" s="31">
        <v>1.451</v>
      </c>
      <c r="R293" s="32">
        <f t="shared" si="37"/>
        <v>3.6275000000000004</v>
      </c>
      <c r="S293" s="25">
        <v>127.536</v>
      </c>
      <c r="T293" s="25">
        <f t="shared" si="38"/>
        <v>104.65350000000001</v>
      </c>
      <c r="U293" s="33">
        <v>13.038</v>
      </c>
      <c r="V293" s="29">
        <v>1573.7986623503134</v>
      </c>
    </row>
    <row r="294" spans="1:22" ht="12.75">
      <c r="A294" s="1">
        <v>36335</v>
      </c>
      <c r="B294" s="25">
        <v>175</v>
      </c>
      <c r="C294" s="4">
        <v>0.574884236</v>
      </c>
      <c r="D294" s="24">
        <v>0.574884236</v>
      </c>
      <c r="E294" s="3">
        <v>2843</v>
      </c>
      <c r="G294" s="27">
        <v>888.2</v>
      </c>
      <c r="H294" s="30">
        <f t="shared" si="33"/>
        <v>844.2</v>
      </c>
      <c r="I294" s="28">
        <f t="shared" si="34"/>
        <v>1515.710546244752</v>
      </c>
      <c r="J294" s="28">
        <f t="shared" si="35"/>
        <v>1573.4031462447522</v>
      </c>
      <c r="K294" s="28">
        <f t="shared" si="31"/>
        <v>1550.5698462447522</v>
      </c>
      <c r="L294" s="29">
        <f t="shared" si="32"/>
        <v>1561.9864962447523</v>
      </c>
      <c r="M294" s="30">
        <v>13.4</v>
      </c>
      <c r="N294" s="30">
        <v>52.8</v>
      </c>
      <c r="O294" s="31">
        <v>0.601</v>
      </c>
      <c r="P294" s="30">
        <f t="shared" si="36"/>
        <v>51.099999999999994</v>
      </c>
      <c r="Q294" s="31">
        <v>1.421</v>
      </c>
      <c r="R294" s="32">
        <f t="shared" si="37"/>
        <v>3.5525</v>
      </c>
      <c r="S294" s="25">
        <v>128.205</v>
      </c>
      <c r="T294" s="25">
        <f t="shared" si="38"/>
        <v>112.38416666666666</v>
      </c>
      <c r="U294" s="33">
        <v>12.937</v>
      </c>
      <c r="V294" s="29">
        <v>1561.9864962447523</v>
      </c>
    </row>
    <row r="295" spans="1:22" ht="12.75">
      <c r="A295" s="1">
        <v>36335</v>
      </c>
      <c r="B295" s="25">
        <v>175</v>
      </c>
      <c r="C295" s="4">
        <v>0.574999988</v>
      </c>
      <c r="D295" s="24">
        <v>0.574999988</v>
      </c>
      <c r="E295" s="3">
        <v>2853</v>
      </c>
      <c r="G295" s="27">
        <v>890.1</v>
      </c>
      <c r="H295" s="30">
        <f t="shared" si="33"/>
        <v>846.1</v>
      </c>
      <c r="I295" s="28">
        <f t="shared" si="34"/>
        <v>1497.0422456450572</v>
      </c>
      <c r="J295" s="28">
        <f t="shared" si="35"/>
        <v>1554.7348456450572</v>
      </c>
      <c r="K295" s="28">
        <f t="shared" si="31"/>
        <v>1531.9015456450572</v>
      </c>
      <c r="L295" s="29">
        <f t="shared" si="32"/>
        <v>1543.3181956450571</v>
      </c>
      <c r="M295" s="30">
        <v>13.5</v>
      </c>
      <c r="N295" s="30">
        <v>53.8</v>
      </c>
      <c r="O295" s="31">
        <v>0.614</v>
      </c>
      <c r="P295" s="30">
        <f t="shared" si="36"/>
        <v>52.4</v>
      </c>
      <c r="Q295" s="31">
        <v>1.342</v>
      </c>
      <c r="R295" s="32">
        <f t="shared" si="37"/>
        <v>3.3550000000000004</v>
      </c>
      <c r="S295" s="25">
        <v>86.948</v>
      </c>
      <c r="T295" s="25">
        <f t="shared" si="38"/>
        <v>109.61483333333332</v>
      </c>
      <c r="U295" s="33">
        <v>12.683</v>
      </c>
      <c r="V295" s="29">
        <v>1543.3181956450571</v>
      </c>
    </row>
    <row r="296" spans="1:22" ht="12.75">
      <c r="A296" s="1">
        <v>36335</v>
      </c>
      <c r="B296" s="25">
        <v>175</v>
      </c>
      <c r="C296" s="4">
        <v>0.57511574</v>
      </c>
      <c r="D296" s="24">
        <v>0.57511574</v>
      </c>
      <c r="E296" s="3">
        <v>2863</v>
      </c>
      <c r="G296" s="27">
        <v>891.8</v>
      </c>
      <c r="H296" s="30">
        <f t="shared" si="33"/>
        <v>847.8</v>
      </c>
      <c r="I296" s="28">
        <f t="shared" si="34"/>
        <v>1480.3745296382951</v>
      </c>
      <c r="J296" s="28">
        <f t="shared" si="35"/>
        <v>1538.0671296382952</v>
      </c>
      <c r="K296" s="28">
        <f t="shared" si="31"/>
        <v>1515.2338296382952</v>
      </c>
      <c r="L296" s="29">
        <f t="shared" si="32"/>
        <v>1526.650479638295</v>
      </c>
      <c r="M296" s="30">
        <v>13.7</v>
      </c>
      <c r="N296" s="30">
        <v>54.2</v>
      </c>
      <c r="O296" s="31">
        <v>0.58</v>
      </c>
      <c r="P296" s="30">
        <f t="shared" si="36"/>
        <v>48.99999999999999</v>
      </c>
      <c r="Q296" s="31">
        <v>1.333</v>
      </c>
      <c r="R296" s="32">
        <f t="shared" si="37"/>
        <v>3.3325</v>
      </c>
      <c r="S296" s="25">
        <v>66.765</v>
      </c>
      <c r="T296" s="25">
        <f t="shared" si="38"/>
        <v>103.37033333333333</v>
      </c>
      <c r="U296" s="33">
        <v>12.212</v>
      </c>
      <c r="V296" s="29">
        <v>1526.650479638295</v>
      </c>
    </row>
    <row r="297" spans="1:22" ht="12.75">
      <c r="A297" s="1">
        <v>36335</v>
      </c>
      <c r="B297" s="25">
        <v>175</v>
      </c>
      <c r="C297" s="4">
        <v>0.575231493</v>
      </c>
      <c r="D297" s="24">
        <v>0.575231493</v>
      </c>
      <c r="E297" s="3">
        <v>2873</v>
      </c>
      <c r="G297" s="27">
        <v>893.4</v>
      </c>
      <c r="H297" s="30">
        <f t="shared" si="33"/>
        <v>849.4</v>
      </c>
      <c r="I297" s="28">
        <f t="shared" si="34"/>
        <v>1464.7177701152887</v>
      </c>
      <c r="J297" s="28">
        <f t="shared" si="35"/>
        <v>1522.4103701152887</v>
      </c>
      <c r="K297" s="28">
        <f t="shared" si="31"/>
        <v>1499.5770701152887</v>
      </c>
      <c r="L297" s="29">
        <f t="shared" si="32"/>
        <v>1510.9937201152889</v>
      </c>
      <c r="M297" s="30">
        <v>13.8</v>
      </c>
      <c r="N297" s="30">
        <v>54.3</v>
      </c>
      <c r="O297" s="31">
        <v>0.616</v>
      </c>
      <c r="P297" s="30">
        <f t="shared" si="36"/>
        <v>52.6</v>
      </c>
      <c r="Q297" s="31">
        <v>1.406</v>
      </c>
      <c r="R297" s="32">
        <f t="shared" si="37"/>
        <v>3.5149999999999997</v>
      </c>
      <c r="S297" s="25">
        <v>109.434</v>
      </c>
      <c r="T297" s="25">
        <f t="shared" si="38"/>
        <v>100.61349999999999</v>
      </c>
      <c r="U297" s="33">
        <v>11.918</v>
      </c>
      <c r="V297" s="29">
        <v>1510.9937201152889</v>
      </c>
    </row>
    <row r="298" spans="1:22" ht="12.75">
      <c r="A298" s="1">
        <v>36335</v>
      </c>
      <c r="B298" s="25">
        <v>175</v>
      </c>
      <c r="C298" s="4">
        <v>0.575347245</v>
      </c>
      <c r="D298" s="24">
        <v>0.575347245</v>
      </c>
      <c r="E298" s="3">
        <v>2883</v>
      </c>
      <c r="G298" s="27">
        <v>895</v>
      </c>
      <c r="H298" s="30">
        <f t="shared" si="33"/>
        <v>851</v>
      </c>
      <c r="I298" s="28">
        <f t="shared" si="34"/>
        <v>1449.090475224177</v>
      </c>
      <c r="J298" s="28">
        <f t="shared" si="35"/>
        <v>1506.783075224177</v>
      </c>
      <c r="K298" s="28">
        <f t="shared" si="31"/>
        <v>1483.949775224177</v>
      </c>
      <c r="L298" s="29">
        <f t="shared" si="32"/>
        <v>1495.366425224177</v>
      </c>
      <c r="M298" s="30">
        <v>13.9</v>
      </c>
      <c r="N298" s="30">
        <v>54</v>
      </c>
      <c r="O298" s="31">
        <v>0.6</v>
      </c>
      <c r="P298" s="30">
        <f t="shared" si="36"/>
        <v>51</v>
      </c>
      <c r="Q298" s="31">
        <v>1.38</v>
      </c>
      <c r="R298" s="32">
        <f t="shared" si="37"/>
        <v>3.4499999999999997</v>
      </c>
      <c r="S298" s="25">
        <v>110.177</v>
      </c>
      <c r="T298" s="25">
        <f t="shared" si="38"/>
        <v>104.84416666666668</v>
      </c>
      <c r="U298" s="33">
        <v>11.896</v>
      </c>
      <c r="V298" s="29">
        <v>1495.366425224177</v>
      </c>
    </row>
    <row r="299" spans="1:22" ht="12.75">
      <c r="A299" s="1">
        <v>36335</v>
      </c>
      <c r="B299" s="25">
        <v>175</v>
      </c>
      <c r="C299" s="4">
        <v>0.575462937</v>
      </c>
      <c r="D299" s="24">
        <v>0.575462937</v>
      </c>
      <c r="E299" s="3">
        <v>2893</v>
      </c>
      <c r="G299" s="27">
        <v>896.8</v>
      </c>
      <c r="H299" s="30">
        <f t="shared" si="33"/>
        <v>852.8</v>
      </c>
      <c r="I299" s="28">
        <f t="shared" si="34"/>
        <v>1431.5448501150233</v>
      </c>
      <c r="J299" s="28">
        <f t="shared" si="35"/>
        <v>1489.2374501150234</v>
      </c>
      <c r="K299" s="28">
        <f t="shared" si="31"/>
        <v>1466.4041501150234</v>
      </c>
      <c r="L299" s="29">
        <f t="shared" si="32"/>
        <v>1477.8208001150233</v>
      </c>
      <c r="M299" s="30">
        <v>14.1</v>
      </c>
      <c r="N299" s="30">
        <v>53.7</v>
      </c>
      <c r="O299" s="31">
        <v>0.626</v>
      </c>
      <c r="P299" s="30">
        <f t="shared" si="36"/>
        <v>53.6</v>
      </c>
      <c r="Q299" s="31">
        <v>1.401</v>
      </c>
      <c r="R299" s="32">
        <f t="shared" si="37"/>
        <v>3.5025</v>
      </c>
      <c r="S299" s="25">
        <v>110.994</v>
      </c>
      <c r="T299" s="25">
        <f t="shared" si="38"/>
        <v>102.08716666666668</v>
      </c>
      <c r="U299" s="33">
        <v>12.124</v>
      </c>
      <c r="V299" s="29">
        <v>1477.8208001150233</v>
      </c>
    </row>
    <row r="300" spans="1:22" ht="12.75">
      <c r="A300" s="1">
        <v>36335</v>
      </c>
      <c r="B300" s="25">
        <v>175</v>
      </c>
      <c r="C300" s="4">
        <v>0.57557869</v>
      </c>
      <c r="D300" s="24">
        <v>0.57557869</v>
      </c>
      <c r="E300" s="3">
        <v>2903</v>
      </c>
      <c r="G300" s="27">
        <v>898</v>
      </c>
      <c r="H300" s="30">
        <f t="shared" si="33"/>
        <v>854</v>
      </c>
      <c r="I300" s="28">
        <f t="shared" si="34"/>
        <v>1419.868328802294</v>
      </c>
      <c r="J300" s="28">
        <f t="shared" si="35"/>
        <v>1477.560928802294</v>
      </c>
      <c r="K300" s="28">
        <f t="shared" si="31"/>
        <v>1454.727628802294</v>
      </c>
      <c r="L300" s="29">
        <f t="shared" si="32"/>
        <v>1466.1442788022941</v>
      </c>
      <c r="M300" s="30">
        <v>14.1</v>
      </c>
      <c r="N300" s="30">
        <v>54.7</v>
      </c>
      <c r="O300" s="31">
        <v>0.603</v>
      </c>
      <c r="P300" s="30">
        <f t="shared" si="36"/>
        <v>51.3</v>
      </c>
      <c r="Q300" s="31">
        <v>1.341</v>
      </c>
      <c r="R300" s="32">
        <f t="shared" si="37"/>
        <v>3.3525</v>
      </c>
      <c r="S300" s="25">
        <v>90.737</v>
      </c>
      <c r="T300" s="25">
        <f t="shared" si="38"/>
        <v>95.84249999999999</v>
      </c>
      <c r="U300" s="33">
        <v>12.767</v>
      </c>
      <c r="V300" s="29">
        <v>1466.1442788022941</v>
      </c>
    </row>
    <row r="301" spans="1:22" ht="12.75">
      <c r="A301" s="1">
        <v>36335</v>
      </c>
      <c r="B301" s="25">
        <v>175</v>
      </c>
      <c r="C301" s="4">
        <v>0.575694442</v>
      </c>
      <c r="D301" s="24">
        <v>0.575694442</v>
      </c>
      <c r="E301" s="3">
        <v>2913</v>
      </c>
      <c r="G301" s="27">
        <v>899.9</v>
      </c>
      <c r="H301" s="30">
        <f t="shared" si="33"/>
        <v>855.9</v>
      </c>
      <c r="I301" s="28">
        <f t="shared" si="34"/>
        <v>1401.4140167368346</v>
      </c>
      <c r="J301" s="28">
        <f t="shared" si="35"/>
        <v>1459.1066167368347</v>
      </c>
      <c r="K301" s="28">
        <f t="shared" si="31"/>
        <v>1436.2733167368347</v>
      </c>
      <c r="L301" s="29">
        <f t="shared" si="32"/>
        <v>1447.6899667368348</v>
      </c>
      <c r="M301" s="30">
        <v>14.1</v>
      </c>
      <c r="N301" s="30">
        <v>55.2</v>
      </c>
      <c r="O301" s="31">
        <v>0.631</v>
      </c>
      <c r="P301" s="30">
        <f t="shared" si="36"/>
        <v>54.1</v>
      </c>
      <c r="Q301" s="31">
        <v>1.426</v>
      </c>
      <c r="R301" s="32">
        <f t="shared" si="37"/>
        <v>3.565</v>
      </c>
      <c r="S301" s="25">
        <v>133.406</v>
      </c>
      <c r="T301" s="25">
        <f t="shared" si="38"/>
        <v>103.58549999999998</v>
      </c>
      <c r="U301" s="33">
        <v>12.944</v>
      </c>
      <c r="V301" s="29">
        <v>1447.6899667368348</v>
      </c>
    </row>
    <row r="302" spans="1:22" ht="12.75">
      <c r="A302" s="1">
        <v>36335</v>
      </c>
      <c r="B302" s="25">
        <v>175</v>
      </c>
      <c r="C302" s="4">
        <v>0.575810194</v>
      </c>
      <c r="D302" s="24">
        <v>0.575810194</v>
      </c>
      <c r="E302" s="3">
        <v>2923</v>
      </c>
      <c r="G302" s="27">
        <v>901.3</v>
      </c>
      <c r="H302" s="30">
        <f t="shared" si="33"/>
        <v>857.3</v>
      </c>
      <c r="I302" s="28">
        <f t="shared" si="34"/>
        <v>1387.8422977214173</v>
      </c>
      <c r="J302" s="28">
        <f t="shared" si="35"/>
        <v>1445.5348977214173</v>
      </c>
      <c r="K302" s="28">
        <f t="shared" si="31"/>
        <v>1422.7015977214173</v>
      </c>
      <c r="L302" s="29">
        <f t="shared" si="32"/>
        <v>1434.1182477214174</v>
      </c>
      <c r="M302" s="30">
        <v>14.2</v>
      </c>
      <c r="N302" s="30">
        <v>56</v>
      </c>
      <c r="O302" s="31">
        <v>0.596</v>
      </c>
      <c r="P302" s="30">
        <f t="shared" si="36"/>
        <v>50.599999999999994</v>
      </c>
      <c r="Q302" s="31">
        <v>1.349</v>
      </c>
      <c r="R302" s="32">
        <f t="shared" si="37"/>
        <v>3.3725</v>
      </c>
      <c r="S302" s="25">
        <v>92.149</v>
      </c>
      <c r="T302" s="25">
        <f t="shared" si="38"/>
        <v>107.81616666666667</v>
      </c>
      <c r="U302" s="33">
        <v>13.068</v>
      </c>
      <c r="V302" s="29">
        <v>1434.1182477214174</v>
      </c>
    </row>
    <row r="303" spans="1:22" ht="12.75">
      <c r="A303" s="1">
        <v>36335</v>
      </c>
      <c r="B303" s="25">
        <v>175</v>
      </c>
      <c r="C303" s="4">
        <v>0.575925946</v>
      </c>
      <c r="D303" s="24">
        <v>0.575925946</v>
      </c>
      <c r="E303" s="3">
        <v>2933</v>
      </c>
      <c r="G303" s="27">
        <v>902.6</v>
      </c>
      <c r="H303" s="30">
        <f t="shared" si="33"/>
        <v>858.6</v>
      </c>
      <c r="I303" s="28">
        <f t="shared" si="34"/>
        <v>1375.2598175663652</v>
      </c>
      <c r="J303" s="28">
        <f t="shared" si="35"/>
        <v>1432.9524175663653</v>
      </c>
      <c r="K303" s="28">
        <f t="shared" si="31"/>
        <v>1410.1191175663653</v>
      </c>
      <c r="L303" s="29">
        <f t="shared" si="32"/>
        <v>1421.5357675663654</v>
      </c>
      <c r="M303" s="30">
        <v>14.2</v>
      </c>
      <c r="N303" s="30">
        <v>56.4</v>
      </c>
      <c r="O303" s="31">
        <v>0.626</v>
      </c>
      <c r="P303" s="30">
        <f t="shared" si="36"/>
        <v>53.6</v>
      </c>
      <c r="Q303" s="31">
        <v>1.376</v>
      </c>
      <c r="R303" s="32">
        <f t="shared" si="37"/>
        <v>3.4399999999999995</v>
      </c>
      <c r="S303" s="25">
        <v>92.966</v>
      </c>
      <c r="T303" s="25">
        <f t="shared" si="38"/>
        <v>105.0715</v>
      </c>
      <c r="U303" s="33">
        <v>13.015</v>
      </c>
      <c r="V303" s="29">
        <v>1421.5357675663654</v>
      </c>
    </row>
    <row r="304" spans="1:22" ht="12.75">
      <c r="A304" s="1">
        <v>36335</v>
      </c>
      <c r="B304" s="25">
        <v>175</v>
      </c>
      <c r="C304" s="4">
        <v>0.576041639</v>
      </c>
      <c r="D304" s="24">
        <v>0.576041639</v>
      </c>
      <c r="E304" s="3">
        <v>2943</v>
      </c>
      <c r="G304" s="27">
        <v>904.9</v>
      </c>
      <c r="H304" s="30">
        <f t="shared" si="33"/>
        <v>860.9</v>
      </c>
      <c r="I304" s="28">
        <f t="shared" si="34"/>
        <v>1353.0451045147697</v>
      </c>
      <c r="J304" s="28">
        <f t="shared" si="35"/>
        <v>1410.7377045147698</v>
      </c>
      <c r="K304" s="28">
        <f t="shared" si="31"/>
        <v>1387.9044045147698</v>
      </c>
      <c r="L304" s="29">
        <f t="shared" si="32"/>
        <v>1399.32105451477</v>
      </c>
      <c r="M304" s="30">
        <v>14.5</v>
      </c>
      <c r="N304" s="30">
        <v>56.6</v>
      </c>
      <c r="O304" s="31">
        <v>0.599</v>
      </c>
      <c r="P304" s="30">
        <f t="shared" si="36"/>
        <v>50.9</v>
      </c>
      <c r="Q304" s="31">
        <v>1.467</v>
      </c>
      <c r="R304" s="32">
        <f t="shared" si="37"/>
        <v>3.6675000000000004</v>
      </c>
      <c r="S304" s="25">
        <v>156.709</v>
      </c>
      <c r="T304" s="25">
        <f t="shared" si="38"/>
        <v>112.82683333333334</v>
      </c>
      <c r="U304" s="33">
        <v>12.971</v>
      </c>
      <c r="V304" s="29">
        <v>1399.32105451477</v>
      </c>
    </row>
    <row r="305" spans="1:22" ht="12.75">
      <c r="A305" s="1">
        <v>36335</v>
      </c>
      <c r="B305" s="25">
        <v>175</v>
      </c>
      <c r="C305" s="4">
        <v>0.576157391</v>
      </c>
      <c r="D305" s="24">
        <v>0.576157391</v>
      </c>
      <c r="E305" s="3">
        <v>2953</v>
      </c>
      <c r="G305" s="27">
        <v>906.1</v>
      </c>
      <c r="H305" s="30">
        <f t="shared" si="33"/>
        <v>862.1</v>
      </c>
      <c r="I305" s="28">
        <f t="shared" si="34"/>
        <v>1341.478368290099</v>
      </c>
      <c r="J305" s="28">
        <f t="shared" si="35"/>
        <v>1399.1709682900992</v>
      </c>
      <c r="K305" s="28">
        <f t="shared" si="31"/>
        <v>1376.3376682900991</v>
      </c>
      <c r="L305" s="29">
        <f t="shared" si="32"/>
        <v>1387.754318290099</v>
      </c>
      <c r="M305" s="30">
        <v>14.6</v>
      </c>
      <c r="N305" s="30">
        <v>56.4</v>
      </c>
      <c r="O305" s="31">
        <v>0.616</v>
      </c>
      <c r="P305" s="30">
        <f t="shared" si="36"/>
        <v>52.6</v>
      </c>
      <c r="Q305" s="31">
        <v>1.366</v>
      </c>
      <c r="R305" s="32">
        <f t="shared" si="37"/>
        <v>3.415</v>
      </c>
      <c r="S305" s="25">
        <v>94.378</v>
      </c>
      <c r="T305" s="25">
        <f t="shared" si="38"/>
        <v>110.05750000000002</v>
      </c>
      <c r="U305" s="33">
        <v>12.721</v>
      </c>
      <c r="V305" s="29">
        <v>1387.754318290099</v>
      </c>
    </row>
    <row r="306" spans="1:22" ht="12.75">
      <c r="A306" s="1">
        <v>36335</v>
      </c>
      <c r="B306" s="25">
        <v>175</v>
      </c>
      <c r="C306" s="4">
        <v>0.576273143</v>
      </c>
      <c r="D306" s="24">
        <v>0.576273143</v>
      </c>
      <c r="E306" s="3">
        <v>2963</v>
      </c>
      <c r="G306" s="27">
        <v>907.7</v>
      </c>
      <c r="H306" s="30">
        <f t="shared" si="33"/>
        <v>863.7</v>
      </c>
      <c r="I306" s="28">
        <f t="shared" si="34"/>
        <v>1326.0810731204976</v>
      </c>
      <c r="J306" s="28">
        <f t="shared" si="35"/>
        <v>1383.7736731204977</v>
      </c>
      <c r="K306" s="28">
        <f t="shared" si="31"/>
        <v>1360.9403731204977</v>
      </c>
      <c r="L306" s="29">
        <f t="shared" si="32"/>
        <v>1372.3570231204976</v>
      </c>
      <c r="M306" s="30">
        <v>14.7</v>
      </c>
      <c r="N306" s="30">
        <v>56.3</v>
      </c>
      <c r="O306" s="31">
        <v>0.607</v>
      </c>
      <c r="P306" s="30">
        <f t="shared" si="36"/>
        <v>51.699999999999996</v>
      </c>
      <c r="Q306" s="31">
        <v>1.35</v>
      </c>
      <c r="R306" s="32">
        <f t="shared" si="37"/>
        <v>3.375</v>
      </c>
      <c r="S306" s="25">
        <v>95.121</v>
      </c>
      <c r="T306" s="25">
        <f t="shared" si="38"/>
        <v>110.78816666666667</v>
      </c>
      <c r="U306" s="33">
        <v>12.224</v>
      </c>
      <c r="V306" s="29">
        <v>1372.3570231204976</v>
      </c>
    </row>
    <row r="307" spans="1:22" ht="12.75">
      <c r="A307" s="1">
        <v>36335</v>
      </c>
      <c r="B307" s="25">
        <v>175</v>
      </c>
      <c r="C307" s="4">
        <v>0.576388896</v>
      </c>
      <c r="D307" s="24">
        <v>0.576388896</v>
      </c>
      <c r="E307" s="3">
        <v>2973</v>
      </c>
      <c r="G307" s="27">
        <v>909.4</v>
      </c>
      <c r="H307" s="30">
        <f t="shared" si="33"/>
        <v>865.4</v>
      </c>
      <c r="I307" s="28">
        <f t="shared" si="34"/>
        <v>1309.752668886015</v>
      </c>
      <c r="J307" s="28">
        <f t="shared" si="35"/>
        <v>1367.4452688860151</v>
      </c>
      <c r="K307" s="28">
        <f t="shared" si="31"/>
        <v>1344.6119688860151</v>
      </c>
      <c r="L307" s="29">
        <f t="shared" si="32"/>
        <v>1356.028618886015</v>
      </c>
      <c r="M307" s="30">
        <v>14.9</v>
      </c>
      <c r="N307" s="30">
        <v>56.3</v>
      </c>
      <c r="O307" s="31">
        <v>0.638</v>
      </c>
      <c r="P307" s="30">
        <f t="shared" si="36"/>
        <v>54.800000000000004</v>
      </c>
      <c r="Q307" s="31">
        <v>1.458</v>
      </c>
      <c r="R307" s="32">
        <f t="shared" si="37"/>
        <v>3.645</v>
      </c>
      <c r="S307" s="25">
        <v>137.938</v>
      </c>
      <c r="T307" s="25">
        <f t="shared" si="38"/>
        <v>111.5435</v>
      </c>
      <c r="U307" s="33">
        <v>11.874</v>
      </c>
      <c r="V307" s="29">
        <v>1356.028618886015</v>
      </c>
    </row>
    <row r="308" spans="1:22" ht="12.75">
      <c r="A308" s="1">
        <v>36335</v>
      </c>
      <c r="B308" s="25">
        <v>175</v>
      </c>
      <c r="C308" s="4">
        <v>0.576504648</v>
      </c>
      <c r="D308" s="24">
        <v>0.576504648</v>
      </c>
      <c r="E308" s="3">
        <v>2983</v>
      </c>
      <c r="G308" s="27">
        <v>911.1</v>
      </c>
      <c r="H308" s="30">
        <f t="shared" si="33"/>
        <v>867.1</v>
      </c>
      <c r="I308" s="28">
        <f t="shared" si="34"/>
        <v>1293.4563088709074</v>
      </c>
      <c r="J308" s="28">
        <f t="shared" si="35"/>
        <v>1351.1489088709075</v>
      </c>
      <c r="K308" s="28">
        <f t="shared" si="31"/>
        <v>1328.3156088709075</v>
      </c>
      <c r="L308" s="29">
        <f t="shared" si="32"/>
        <v>1339.7322588709076</v>
      </c>
      <c r="M308" s="30">
        <v>15</v>
      </c>
      <c r="N308" s="30">
        <v>56.3</v>
      </c>
      <c r="O308" s="31">
        <v>0.596</v>
      </c>
      <c r="P308" s="30">
        <f t="shared" si="36"/>
        <v>50.599999999999994</v>
      </c>
      <c r="Q308" s="31">
        <v>1.476</v>
      </c>
      <c r="R308" s="32">
        <f t="shared" si="37"/>
        <v>3.69</v>
      </c>
      <c r="S308" s="25">
        <v>159.682</v>
      </c>
      <c r="T308" s="25">
        <f t="shared" si="38"/>
        <v>122.79899999999999</v>
      </c>
      <c r="U308" s="33">
        <v>11.923</v>
      </c>
      <c r="V308" s="29">
        <v>1339.7322588709076</v>
      </c>
    </row>
    <row r="309" spans="1:22" ht="12.75">
      <c r="A309" s="1">
        <v>36335</v>
      </c>
      <c r="B309" s="25">
        <v>175</v>
      </c>
      <c r="C309" s="4">
        <v>0.5766204</v>
      </c>
      <c r="D309" s="24">
        <v>0.5766204</v>
      </c>
      <c r="E309" s="3">
        <v>2993</v>
      </c>
      <c r="G309" s="27">
        <v>913</v>
      </c>
      <c r="H309" s="30">
        <f t="shared" si="33"/>
        <v>869</v>
      </c>
      <c r="I309" s="28">
        <f t="shared" si="34"/>
        <v>1275.280496526167</v>
      </c>
      <c r="J309" s="28">
        <f t="shared" si="35"/>
        <v>1332.9730965261672</v>
      </c>
      <c r="K309" s="28">
        <f t="shared" si="31"/>
        <v>1310.1397965261672</v>
      </c>
      <c r="L309" s="29">
        <f t="shared" si="32"/>
        <v>1321.5564465261673</v>
      </c>
      <c r="M309" s="30">
        <v>15.3</v>
      </c>
      <c r="N309" s="30">
        <v>56.5</v>
      </c>
      <c r="O309" s="31">
        <v>0.622</v>
      </c>
      <c r="P309" s="30">
        <f t="shared" si="36"/>
        <v>53.2</v>
      </c>
      <c r="Q309" s="31">
        <v>1.416</v>
      </c>
      <c r="R309" s="32">
        <f t="shared" si="37"/>
        <v>3.54</v>
      </c>
      <c r="S309" s="25">
        <v>118.35</v>
      </c>
      <c r="T309" s="25">
        <f t="shared" si="38"/>
        <v>127.02966666666667</v>
      </c>
      <c r="U309" s="33">
        <v>12.211</v>
      </c>
      <c r="V309" s="29">
        <v>1321.5564465261673</v>
      </c>
    </row>
    <row r="310" spans="1:22" ht="12.75">
      <c r="A310" s="1">
        <v>36335</v>
      </c>
      <c r="B310" s="25">
        <v>175</v>
      </c>
      <c r="C310" s="4">
        <v>0.576736093</v>
      </c>
      <c r="D310" s="24">
        <v>0.576736093</v>
      </c>
      <c r="E310" s="3">
        <v>3003</v>
      </c>
      <c r="G310" s="27">
        <v>914.7</v>
      </c>
      <c r="H310" s="30">
        <f t="shared" si="33"/>
        <v>870.7</v>
      </c>
      <c r="I310" s="28">
        <f t="shared" si="34"/>
        <v>1259.0515813963596</v>
      </c>
      <c r="J310" s="28">
        <f t="shared" si="35"/>
        <v>1316.7441813963596</v>
      </c>
      <c r="K310" s="28">
        <f t="shared" si="31"/>
        <v>1293.9108813963596</v>
      </c>
      <c r="L310" s="29">
        <f t="shared" si="32"/>
        <v>1305.3275313963595</v>
      </c>
      <c r="M310" s="30">
        <v>15.4</v>
      </c>
      <c r="N310" s="30">
        <v>56.6</v>
      </c>
      <c r="O310" s="31">
        <v>0.596</v>
      </c>
      <c r="P310" s="30">
        <f t="shared" si="36"/>
        <v>50.599999999999994</v>
      </c>
      <c r="Q310" s="31">
        <v>1.361</v>
      </c>
      <c r="R310" s="32">
        <f t="shared" si="37"/>
        <v>3.4025</v>
      </c>
      <c r="S310" s="25">
        <v>98.093</v>
      </c>
      <c r="T310" s="25">
        <f t="shared" si="38"/>
        <v>117.26033333333334</v>
      </c>
      <c r="U310" s="33">
        <v>12.623</v>
      </c>
      <c r="V310" s="29">
        <v>1305.3275313963595</v>
      </c>
    </row>
    <row r="311" spans="1:22" ht="12.75">
      <c r="A311" s="1">
        <v>36335</v>
      </c>
      <c r="B311" s="25">
        <v>175</v>
      </c>
      <c r="C311" s="4">
        <v>0.576851845</v>
      </c>
      <c r="D311" s="24">
        <v>0.576851845</v>
      </c>
      <c r="E311" s="3">
        <v>3013</v>
      </c>
      <c r="G311" s="27">
        <v>916.7</v>
      </c>
      <c r="H311" s="30">
        <f t="shared" si="33"/>
        <v>872.7</v>
      </c>
      <c r="I311" s="28">
        <f t="shared" si="34"/>
        <v>1239.999258315589</v>
      </c>
      <c r="J311" s="28">
        <f t="shared" si="35"/>
        <v>1297.6918583155891</v>
      </c>
      <c r="K311" s="28">
        <f t="shared" si="31"/>
        <v>1274.858558315589</v>
      </c>
      <c r="L311" s="29">
        <f t="shared" si="32"/>
        <v>1286.2752083155892</v>
      </c>
      <c r="M311" s="30">
        <v>15.5</v>
      </c>
      <c r="N311" s="30">
        <v>56.6</v>
      </c>
      <c r="O311" s="31">
        <v>0.614</v>
      </c>
      <c r="P311" s="30">
        <f t="shared" si="36"/>
        <v>52.4</v>
      </c>
      <c r="Q311" s="31">
        <v>1.408</v>
      </c>
      <c r="R311" s="32">
        <f t="shared" si="37"/>
        <v>3.5199999999999996</v>
      </c>
      <c r="S311" s="25">
        <v>119.911</v>
      </c>
      <c r="T311" s="25">
        <f t="shared" si="38"/>
        <v>121.51583333333333</v>
      </c>
      <c r="U311" s="33">
        <v>12.922</v>
      </c>
      <c r="V311" s="29">
        <v>1286.2752083155892</v>
      </c>
    </row>
    <row r="312" spans="1:22" ht="12.75">
      <c r="A312" s="1">
        <v>36335</v>
      </c>
      <c r="B312" s="25">
        <v>175</v>
      </c>
      <c r="C312" s="4">
        <v>0.576967597</v>
      </c>
      <c r="D312" s="24">
        <v>0.576967597</v>
      </c>
      <c r="E312" s="3">
        <v>3023</v>
      </c>
      <c r="G312" s="27">
        <v>918.4</v>
      </c>
      <c r="H312" s="30">
        <f t="shared" si="33"/>
        <v>874.4</v>
      </c>
      <c r="I312" s="28">
        <f t="shared" si="34"/>
        <v>1223.8390822665028</v>
      </c>
      <c r="J312" s="28">
        <f t="shared" si="35"/>
        <v>1281.531682266503</v>
      </c>
      <c r="K312" s="28">
        <f t="shared" si="31"/>
        <v>1258.698382266503</v>
      </c>
      <c r="L312" s="29">
        <f t="shared" si="32"/>
        <v>1270.115032266503</v>
      </c>
      <c r="M312" s="30">
        <v>15.7</v>
      </c>
      <c r="N312" s="30">
        <v>56.6</v>
      </c>
      <c r="O312" s="31">
        <v>0.601</v>
      </c>
      <c r="P312" s="30">
        <f t="shared" si="36"/>
        <v>51.099999999999994</v>
      </c>
      <c r="Q312" s="31">
        <v>1.325</v>
      </c>
      <c r="R312" s="32">
        <f t="shared" si="37"/>
        <v>3.3125</v>
      </c>
      <c r="S312" s="25">
        <v>78.654</v>
      </c>
      <c r="T312" s="25">
        <f t="shared" si="38"/>
        <v>118.77133333333332</v>
      </c>
      <c r="U312" s="33">
        <v>13.058</v>
      </c>
      <c r="V312" s="29">
        <v>1270.115032266503</v>
      </c>
    </row>
    <row r="313" spans="1:22" ht="12.75">
      <c r="A313" s="1">
        <v>36335</v>
      </c>
      <c r="B313" s="25">
        <v>175</v>
      </c>
      <c r="C313" s="4">
        <v>0.577083349</v>
      </c>
      <c r="D313" s="24">
        <v>0.577083349</v>
      </c>
      <c r="E313" s="3">
        <v>3033</v>
      </c>
      <c r="G313" s="27">
        <v>920.1</v>
      </c>
      <c r="H313" s="30">
        <f t="shared" si="33"/>
        <v>876.1</v>
      </c>
      <c r="I313" s="28">
        <f t="shared" si="34"/>
        <v>1207.7102941826522</v>
      </c>
      <c r="J313" s="28">
        <f t="shared" si="35"/>
        <v>1265.4028941826523</v>
      </c>
      <c r="K313" s="28">
        <f t="shared" si="31"/>
        <v>1242.5695941826523</v>
      </c>
      <c r="L313" s="29">
        <f t="shared" si="32"/>
        <v>1253.9862441826522</v>
      </c>
      <c r="M313" s="30">
        <v>15.8</v>
      </c>
      <c r="N313" s="30">
        <v>57.1</v>
      </c>
      <c r="O313" s="31">
        <v>0.609</v>
      </c>
      <c r="P313" s="30">
        <f t="shared" si="36"/>
        <v>51.9</v>
      </c>
      <c r="Q313" s="31">
        <v>1.439</v>
      </c>
      <c r="R313" s="32">
        <f t="shared" si="37"/>
        <v>3.5975</v>
      </c>
      <c r="S313" s="25">
        <v>142.322</v>
      </c>
      <c r="T313" s="25">
        <f t="shared" si="38"/>
        <v>119.50200000000001</v>
      </c>
      <c r="U313" s="33">
        <v>13.043</v>
      </c>
      <c r="V313" s="29">
        <v>1253.9862441826522</v>
      </c>
    </row>
    <row r="314" spans="1:22" ht="12.75">
      <c r="A314" s="1">
        <v>36335</v>
      </c>
      <c r="B314" s="25">
        <v>175</v>
      </c>
      <c r="C314" s="4">
        <v>0.577199101</v>
      </c>
      <c r="D314" s="24">
        <v>0.577199101</v>
      </c>
      <c r="E314" s="3">
        <v>3043</v>
      </c>
      <c r="G314" s="27">
        <v>922.2</v>
      </c>
      <c r="H314" s="30">
        <f t="shared" si="33"/>
        <v>878.2</v>
      </c>
      <c r="I314" s="28">
        <f t="shared" si="34"/>
        <v>1187.8296509510412</v>
      </c>
      <c r="J314" s="28">
        <f t="shared" si="35"/>
        <v>1245.5222509510413</v>
      </c>
      <c r="K314" s="28">
        <f t="shared" si="31"/>
        <v>1222.6889509510413</v>
      </c>
      <c r="L314" s="29">
        <f t="shared" si="32"/>
        <v>1234.1056009510412</v>
      </c>
      <c r="M314" s="30">
        <v>15.8</v>
      </c>
      <c r="N314" s="30">
        <v>57</v>
      </c>
      <c r="O314" s="31">
        <v>0.588</v>
      </c>
      <c r="P314" s="30">
        <f t="shared" si="36"/>
        <v>49.8</v>
      </c>
      <c r="Q314" s="31">
        <v>1.457</v>
      </c>
      <c r="R314" s="32">
        <f t="shared" si="37"/>
        <v>3.6425</v>
      </c>
      <c r="S314" s="25">
        <v>143.066</v>
      </c>
      <c r="T314" s="25">
        <f t="shared" si="38"/>
        <v>116.73266666666666</v>
      </c>
      <c r="U314" s="33">
        <v>12.982</v>
      </c>
      <c r="V314" s="29">
        <v>1234.1056009510412</v>
      </c>
    </row>
    <row r="315" spans="1:22" ht="12.75">
      <c r="A315" s="1">
        <v>36335</v>
      </c>
      <c r="B315" s="25">
        <v>175</v>
      </c>
      <c r="C315" s="4">
        <v>0.577314794</v>
      </c>
      <c r="D315" s="24">
        <v>0.577314794</v>
      </c>
      <c r="E315" s="3">
        <v>3053</v>
      </c>
      <c r="G315" s="27">
        <v>923.7</v>
      </c>
      <c r="H315" s="30">
        <f t="shared" si="33"/>
        <v>879.7</v>
      </c>
      <c r="I315" s="28">
        <f t="shared" si="34"/>
        <v>1173.6582759227965</v>
      </c>
      <c r="J315" s="28">
        <f t="shared" si="35"/>
        <v>1231.3508759227966</v>
      </c>
      <c r="K315" s="28">
        <f t="shared" si="31"/>
        <v>1208.5175759227966</v>
      </c>
      <c r="L315" s="29">
        <f t="shared" si="32"/>
        <v>1219.9342259227965</v>
      </c>
      <c r="M315" s="30">
        <v>15.8</v>
      </c>
      <c r="N315" s="30">
        <v>55</v>
      </c>
      <c r="O315" s="31">
        <v>0.62</v>
      </c>
      <c r="P315" s="30">
        <f t="shared" si="36"/>
        <v>53</v>
      </c>
      <c r="Q315" s="31">
        <v>1.409</v>
      </c>
      <c r="R315" s="32">
        <f t="shared" si="37"/>
        <v>3.5225</v>
      </c>
      <c r="S315" s="25">
        <v>122.883</v>
      </c>
      <c r="T315" s="25">
        <f t="shared" si="38"/>
        <v>117.48816666666669</v>
      </c>
      <c r="U315" s="33">
        <v>12.682</v>
      </c>
      <c r="V315" s="29">
        <v>1219.9342259227965</v>
      </c>
    </row>
    <row r="316" spans="1:22" ht="12.75">
      <c r="A316" s="1">
        <v>36335</v>
      </c>
      <c r="B316" s="25">
        <v>175</v>
      </c>
      <c r="C316" s="4">
        <v>0.577430546</v>
      </c>
      <c r="D316" s="24">
        <v>0.577430546</v>
      </c>
      <c r="E316" s="3">
        <v>3063</v>
      </c>
      <c r="G316" s="27">
        <v>925.6</v>
      </c>
      <c r="H316" s="30">
        <f t="shared" si="33"/>
        <v>881.6</v>
      </c>
      <c r="I316" s="28">
        <f t="shared" si="34"/>
        <v>1155.742516282879</v>
      </c>
      <c r="J316" s="28">
        <f t="shared" si="35"/>
        <v>1213.435116282879</v>
      </c>
      <c r="K316" s="28">
        <f t="shared" si="31"/>
        <v>1190.601816282879</v>
      </c>
      <c r="L316" s="29">
        <f t="shared" si="32"/>
        <v>1202.0184662828792</v>
      </c>
      <c r="M316" s="30">
        <v>15.9</v>
      </c>
      <c r="N316" s="30">
        <v>54.5</v>
      </c>
      <c r="O316" s="31">
        <v>0.588</v>
      </c>
      <c r="P316" s="30">
        <f t="shared" si="36"/>
        <v>49.8</v>
      </c>
      <c r="Q316" s="31">
        <v>1.301</v>
      </c>
      <c r="R316" s="32">
        <f t="shared" si="37"/>
        <v>3.2525</v>
      </c>
      <c r="S316" s="25">
        <v>81.626</v>
      </c>
      <c r="T316" s="25">
        <f t="shared" si="38"/>
        <v>114.74366666666667</v>
      </c>
      <c r="U316" s="33">
        <v>12.299</v>
      </c>
      <c r="V316" s="29">
        <v>1202.0184662828792</v>
      </c>
    </row>
    <row r="317" spans="1:22" ht="12.75">
      <c r="A317" s="1">
        <v>36335</v>
      </c>
      <c r="B317" s="25">
        <v>175</v>
      </c>
      <c r="C317" s="4">
        <v>0.577546299</v>
      </c>
      <c r="D317" s="24">
        <v>0.577546299</v>
      </c>
      <c r="E317" s="3">
        <v>3073</v>
      </c>
      <c r="G317" s="27">
        <v>928.1</v>
      </c>
      <c r="H317" s="30">
        <f t="shared" si="33"/>
        <v>884.1</v>
      </c>
      <c r="I317" s="28">
        <f t="shared" si="34"/>
        <v>1132.2278849158781</v>
      </c>
      <c r="J317" s="28">
        <f t="shared" si="35"/>
        <v>1189.9204849158782</v>
      </c>
      <c r="K317" s="28">
        <f t="shared" si="31"/>
        <v>1167.0871849158782</v>
      </c>
      <c r="L317" s="29">
        <f t="shared" si="32"/>
        <v>1178.503834915878</v>
      </c>
      <c r="M317" s="30">
        <v>16</v>
      </c>
      <c r="N317" s="30">
        <v>54.1</v>
      </c>
      <c r="O317" s="31">
        <v>0.586</v>
      </c>
      <c r="P317" s="30">
        <f t="shared" si="36"/>
        <v>49.599999999999994</v>
      </c>
      <c r="Q317" s="31">
        <v>1.356</v>
      </c>
      <c r="R317" s="32">
        <f t="shared" si="37"/>
        <v>3.39</v>
      </c>
      <c r="S317" s="25">
        <v>103.295</v>
      </c>
      <c r="T317" s="25">
        <f t="shared" si="38"/>
        <v>111.97433333333333</v>
      </c>
      <c r="U317" s="33">
        <v>11.933</v>
      </c>
      <c r="V317" s="29">
        <v>1178.503834915878</v>
      </c>
    </row>
    <row r="318" spans="1:22" ht="12.75">
      <c r="A318" s="1">
        <v>36335</v>
      </c>
      <c r="B318" s="25">
        <v>175</v>
      </c>
      <c r="C318" s="4">
        <v>0.577662051</v>
      </c>
      <c r="D318" s="24">
        <v>0.577662051</v>
      </c>
      <c r="E318" s="3">
        <v>3083</v>
      </c>
      <c r="G318" s="27">
        <v>929.9</v>
      </c>
      <c r="H318" s="30">
        <f t="shared" si="33"/>
        <v>885.9</v>
      </c>
      <c r="I318" s="28">
        <f t="shared" si="34"/>
        <v>1115.3384864726022</v>
      </c>
      <c r="J318" s="28">
        <f t="shared" si="35"/>
        <v>1173.0310864726023</v>
      </c>
      <c r="K318" s="28">
        <f t="shared" si="31"/>
        <v>1150.1977864726023</v>
      </c>
      <c r="L318" s="29">
        <f t="shared" si="32"/>
        <v>1161.6144364726024</v>
      </c>
      <c r="M318" s="30">
        <v>16.1</v>
      </c>
      <c r="N318" s="30">
        <v>54</v>
      </c>
      <c r="O318" s="31">
        <v>0.576</v>
      </c>
      <c r="P318" s="30">
        <f t="shared" si="36"/>
        <v>48.599999999999994</v>
      </c>
      <c r="Q318" s="31">
        <v>1.339</v>
      </c>
      <c r="R318" s="32">
        <f t="shared" si="37"/>
        <v>3.3475</v>
      </c>
      <c r="S318" s="25">
        <v>83.038</v>
      </c>
      <c r="T318" s="25">
        <f t="shared" si="38"/>
        <v>112.705</v>
      </c>
      <c r="U318" s="33">
        <v>11.936</v>
      </c>
      <c r="V318" s="29">
        <v>1161.6144364726024</v>
      </c>
    </row>
    <row r="319" spans="1:22" ht="12.75">
      <c r="A319" s="1">
        <v>36335</v>
      </c>
      <c r="B319" s="25">
        <v>175</v>
      </c>
      <c r="C319" s="4">
        <v>0.577777803</v>
      </c>
      <c r="D319" s="24">
        <v>0.577777803</v>
      </c>
      <c r="E319" s="3">
        <v>3093</v>
      </c>
      <c r="G319" s="27">
        <v>932.1</v>
      </c>
      <c r="H319" s="30">
        <f t="shared" si="33"/>
        <v>888.1</v>
      </c>
      <c r="I319" s="28">
        <f t="shared" si="34"/>
        <v>1094.7424296701602</v>
      </c>
      <c r="J319" s="28">
        <f t="shared" si="35"/>
        <v>1152.4350296701602</v>
      </c>
      <c r="K319" s="28">
        <f t="shared" si="31"/>
        <v>1129.6017296701602</v>
      </c>
      <c r="L319" s="29">
        <f t="shared" si="32"/>
        <v>1141.0183796701604</v>
      </c>
      <c r="M319" s="30">
        <v>16.3</v>
      </c>
      <c r="N319" s="30">
        <v>54.1</v>
      </c>
      <c r="O319" s="31">
        <v>0.591</v>
      </c>
      <c r="P319" s="30">
        <f t="shared" si="36"/>
        <v>50.099999999999994</v>
      </c>
      <c r="Q319" s="31">
        <v>1.349</v>
      </c>
      <c r="R319" s="32">
        <f t="shared" si="37"/>
        <v>3.3725</v>
      </c>
      <c r="S319" s="25">
        <v>104.855</v>
      </c>
      <c r="T319" s="25">
        <f t="shared" si="38"/>
        <v>106.46050000000001</v>
      </c>
      <c r="U319" s="33">
        <v>12.258</v>
      </c>
      <c r="V319" s="29">
        <v>1141.0183796701604</v>
      </c>
    </row>
    <row r="320" spans="1:22" ht="12.75">
      <c r="A320" s="1">
        <v>36335</v>
      </c>
      <c r="B320" s="25">
        <v>175</v>
      </c>
      <c r="C320" s="4">
        <v>0.577893496</v>
      </c>
      <c r="D320" s="24">
        <v>0.577893496</v>
      </c>
      <c r="E320" s="3">
        <v>3103</v>
      </c>
      <c r="G320" s="27">
        <v>934.4</v>
      </c>
      <c r="H320" s="30">
        <f t="shared" si="33"/>
        <v>890.4</v>
      </c>
      <c r="I320" s="28">
        <f t="shared" si="34"/>
        <v>1073.264668857221</v>
      </c>
      <c r="J320" s="28">
        <f t="shared" si="35"/>
        <v>1130.9572688572212</v>
      </c>
      <c r="K320" s="28">
        <f t="shared" si="31"/>
        <v>1108.1239688572211</v>
      </c>
      <c r="L320" s="29">
        <f t="shared" si="32"/>
        <v>1119.540618857221</v>
      </c>
      <c r="M320" s="30">
        <v>16.4</v>
      </c>
      <c r="N320" s="30">
        <v>54.4</v>
      </c>
      <c r="O320" s="31">
        <v>0.564</v>
      </c>
      <c r="P320" s="30">
        <f t="shared" si="36"/>
        <v>47.39999999999999</v>
      </c>
      <c r="Q320" s="31">
        <v>1.408</v>
      </c>
      <c r="R320" s="32">
        <f t="shared" si="37"/>
        <v>3.5199999999999996</v>
      </c>
      <c r="S320" s="25">
        <v>126.524</v>
      </c>
      <c r="T320" s="25">
        <f t="shared" si="38"/>
        <v>103.7035</v>
      </c>
      <c r="U320" s="33">
        <v>12.672</v>
      </c>
      <c r="V320" s="29">
        <v>1119.540618857221</v>
      </c>
    </row>
    <row r="321" spans="1:22" ht="12.75">
      <c r="A321" s="1">
        <v>36335</v>
      </c>
      <c r="B321" s="25">
        <v>175</v>
      </c>
      <c r="C321" s="4">
        <v>0.578009248</v>
      </c>
      <c r="D321" s="24">
        <v>0.578009248</v>
      </c>
      <c r="E321" s="3">
        <v>3113</v>
      </c>
      <c r="G321" s="27">
        <v>936.1</v>
      </c>
      <c r="H321" s="30">
        <f t="shared" si="33"/>
        <v>892.1</v>
      </c>
      <c r="I321" s="28">
        <f t="shared" si="34"/>
        <v>1057.4254300213436</v>
      </c>
      <c r="J321" s="28">
        <f t="shared" si="35"/>
        <v>1115.1180300213437</v>
      </c>
      <c r="K321" s="28">
        <f t="shared" si="31"/>
        <v>1092.2847300213436</v>
      </c>
      <c r="L321" s="29">
        <f t="shared" si="32"/>
        <v>1103.7013800213435</v>
      </c>
      <c r="M321" s="30">
        <v>16.5</v>
      </c>
      <c r="N321" s="30">
        <v>55.1</v>
      </c>
      <c r="O321" s="31">
        <v>0.583</v>
      </c>
      <c r="P321" s="30">
        <f t="shared" si="36"/>
        <v>49.3</v>
      </c>
      <c r="Q321" s="31">
        <v>1.417</v>
      </c>
      <c r="R321" s="32">
        <f t="shared" si="37"/>
        <v>3.5425</v>
      </c>
      <c r="S321" s="25">
        <v>127.267</v>
      </c>
      <c r="T321" s="25">
        <f t="shared" si="38"/>
        <v>104.43416666666667</v>
      </c>
      <c r="U321" s="33">
        <v>12.974</v>
      </c>
      <c r="V321" s="29">
        <v>1103.7013800213435</v>
      </c>
    </row>
    <row r="322" spans="1:22" ht="12.75">
      <c r="A322" s="1">
        <v>36335</v>
      </c>
      <c r="B322" s="25">
        <v>175</v>
      </c>
      <c r="C322" s="4">
        <v>0.578125</v>
      </c>
      <c r="D322" s="24">
        <v>0.578125</v>
      </c>
      <c r="E322" s="3">
        <v>3123</v>
      </c>
      <c r="G322" s="27">
        <v>937.6</v>
      </c>
      <c r="H322" s="30">
        <f t="shared" si="33"/>
        <v>893.6</v>
      </c>
      <c r="I322" s="28">
        <f t="shared" si="34"/>
        <v>1043.4746768291147</v>
      </c>
      <c r="J322" s="28">
        <f t="shared" si="35"/>
        <v>1101.1672768291148</v>
      </c>
      <c r="K322" s="28">
        <f t="shared" si="31"/>
        <v>1078.3339768291148</v>
      </c>
      <c r="L322" s="29">
        <f t="shared" si="32"/>
        <v>1089.750626829115</v>
      </c>
      <c r="M322" s="30">
        <v>16.6</v>
      </c>
      <c r="N322" s="30">
        <v>55.2</v>
      </c>
      <c r="O322" s="31">
        <v>0.561</v>
      </c>
      <c r="P322" s="30">
        <f t="shared" si="36"/>
        <v>47.10000000000001</v>
      </c>
      <c r="Q322" s="31">
        <v>1.389</v>
      </c>
      <c r="R322" s="32">
        <f t="shared" si="37"/>
        <v>3.4725</v>
      </c>
      <c r="S322" s="25">
        <v>128.084</v>
      </c>
      <c r="T322" s="25">
        <f t="shared" si="38"/>
        <v>112.17716666666668</v>
      </c>
      <c r="U322" s="33">
        <v>13.07</v>
      </c>
      <c r="V322" s="29">
        <v>1089.750626829115</v>
      </c>
    </row>
    <row r="323" spans="1:22" ht="12.75">
      <c r="A323" s="1">
        <v>36335</v>
      </c>
      <c r="B323" s="25">
        <v>175</v>
      </c>
      <c r="C323" s="4">
        <v>0.578240752</v>
      </c>
      <c r="D323" s="24">
        <v>0.578240752</v>
      </c>
      <c r="E323" s="3">
        <v>3133</v>
      </c>
      <c r="G323" s="27">
        <v>939.3</v>
      </c>
      <c r="H323" s="30">
        <f t="shared" si="33"/>
        <v>895.3</v>
      </c>
      <c r="I323" s="28">
        <f t="shared" si="34"/>
        <v>1027.6921047659412</v>
      </c>
      <c r="J323" s="28">
        <f t="shared" si="35"/>
        <v>1085.3847047659413</v>
      </c>
      <c r="K323" s="28">
        <f t="shared" si="31"/>
        <v>1062.5514047659412</v>
      </c>
      <c r="L323" s="29">
        <f t="shared" si="32"/>
        <v>1073.9680547659414</v>
      </c>
      <c r="M323" s="30">
        <v>16.7</v>
      </c>
      <c r="N323" s="30">
        <v>55.2</v>
      </c>
      <c r="O323" s="31">
        <v>0.583</v>
      </c>
      <c r="P323" s="30">
        <f t="shared" si="36"/>
        <v>49.3</v>
      </c>
      <c r="Q323" s="31">
        <v>1.447</v>
      </c>
      <c r="R323" s="32">
        <f t="shared" si="37"/>
        <v>3.6175</v>
      </c>
      <c r="S323" s="25">
        <v>149.827</v>
      </c>
      <c r="T323" s="25">
        <f t="shared" si="38"/>
        <v>119.9325</v>
      </c>
      <c r="U323" s="33">
        <v>13.056</v>
      </c>
      <c r="V323" s="29">
        <v>1073.9680547659414</v>
      </c>
    </row>
    <row r="324" spans="1:22" ht="12.75">
      <c r="A324" s="1">
        <v>36335</v>
      </c>
      <c r="B324" s="25">
        <v>175</v>
      </c>
      <c r="C324" s="4">
        <v>0.578356504</v>
      </c>
      <c r="D324" s="24">
        <v>0.578356504</v>
      </c>
      <c r="E324" s="3">
        <v>3143</v>
      </c>
      <c r="G324" s="27">
        <v>941.8</v>
      </c>
      <c r="H324" s="30">
        <f t="shared" si="33"/>
        <v>897.8</v>
      </c>
      <c r="I324" s="28">
        <f t="shared" si="34"/>
        <v>1004.536796214679</v>
      </c>
      <c r="J324" s="28">
        <f t="shared" si="35"/>
        <v>1062.2293962146791</v>
      </c>
      <c r="K324" s="28">
        <f t="shared" si="31"/>
        <v>1039.3960962146791</v>
      </c>
      <c r="L324" s="29">
        <f t="shared" si="32"/>
        <v>1050.812746214679</v>
      </c>
      <c r="M324" s="30">
        <v>17</v>
      </c>
      <c r="N324" s="30">
        <v>55.3</v>
      </c>
      <c r="O324" s="31">
        <v>0.561</v>
      </c>
      <c r="P324" s="30">
        <f t="shared" si="36"/>
        <v>47.10000000000001</v>
      </c>
      <c r="Q324" s="31">
        <v>1.264</v>
      </c>
      <c r="R324" s="32">
        <f t="shared" si="37"/>
        <v>3.16</v>
      </c>
      <c r="S324" s="25">
        <v>66.57</v>
      </c>
      <c r="T324" s="25">
        <f t="shared" si="38"/>
        <v>117.18783333333333</v>
      </c>
      <c r="U324" s="33">
        <v>12.959</v>
      </c>
      <c r="V324" s="29">
        <v>1050.812746214679</v>
      </c>
    </row>
    <row r="325" spans="1:22" ht="12.75">
      <c r="A325" s="1">
        <v>36335</v>
      </c>
      <c r="B325" s="25">
        <v>175</v>
      </c>
      <c r="C325" s="4">
        <v>0.578472197</v>
      </c>
      <c r="D325" s="24">
        <v>0.578472197</v>
      </c>
      <c r="E325" s="3">
        <v>3153</v>
      </c>
      <c r="G325" s="27">
        <v>944.9</v>
      </c>
      <c r="H325" s="30">
        <f t="shared" si="33"/>
        <v>900.9</v>
      </c>
      <c r="I325" s="28">
        <f t="shared" si="34"/>
        <v>975.9135964137378</v>
      </c>
      <c r="J325" s="28">
        <f t="shared" si="35"/>
        <v>1033.6061964137377</v>
      </c>
      <c r="K325" s="28">
        <f t="shared" si="31"/>
        <v>1010.7728964137377</v>
      </c>
      <c r="L325" s="29">
        <f t="shared" si="32"/>
        <v>1022.1895464137377</v>
      </c>
      <c r="M325" s="30">
        <v>17.3</v>
      </c>
      <c r="N325" s="30">
        <v>55.1</v>
      </c>
      <c r="O325" s="31">
        <v>0.572</v>
      </c>
      <c r="P325" s="30">
        <f t="shared" si="36"/>
        <v>48.199999999999996</v>
      </c>
      <c r="Q325" s="31">
        <v>1.34</v>
      </c>
      <c r="R325" s="32">
        <f t="shared" si="37"/>
        <v>3.35</v>
      </c>
      <c r="S325" s="25">
        <v>88.239</v>
      </c>
      <c r="T325" s="25">
        <f t="shared" si="38"/>
        <v>114.4185</v>
      </c>
      <c r="U325" s="33">
        <v>12.672</v>
      </c>
      <c r="V325" s="29">
        <v>1022.1895464137377</v>
      </c>
    </row>
    <row r="326" spans="1:22" ht="12.75">
      <c r="A326" s="1">
        <v>36335</v>
      </c>
      <c r="B326" s="25">
        <v>175</v>
      </c>
      <c r="C326" s="4">
        <v>0.578587949</v>
      </c>
      <c r="D326" s="24">
        <v>0.578587949</v>
      </c>
      <c r="E326" s="3">
        <v>3163</v>
      </c>
      <c r="G326" s="27">
        <v>946.4</v>
      </c>
      <c r="H326" s="30">
        <f t="shared" si="33"/>
        <v>902.4</v>
      </c>
      <c r="I326" s="28">
        <f t="shared" si="34"/>
        <v>962.0990010266423</v>
      </c>
      <c r="J326" s="28">
        <f t="shared" si="35"/>
        <v>1019.7916010266423</v>
      </c>
      <c r="K326" s="28">
        <f t="shared" si="31"/>
        <v>996.9583010266423</v>
      </c>
      <c r="L326" s="29">
        <f t="shared" si="32"/>
        <v>1008.3749510266423</v>
      </c>
      <c r="M326" s="30">
        <v>17.4</v>
      </c>
      <c r="N326" s="30">
        <v>54.7</v>
      </c>
      <c r="O326" s="31">
        <v>0.562</v>
      </c>
      <c r="P326" s="30">
        <f t="shared" si="36"/>
        <v>47.2</v>
      </c>
      <c r="Q326" s="31">
        <v>1.438</v>
      </c>
      <c r="R326" s="32">
        <f t="shared" si="37"/>
        <v>3.5949999999999998</v>
      </c>
      <c r="S326" s="25">
        <v>152.056</v>
      </c>
      <c r="T326" s="25">
        <f t="shared" si="38"/>
        <v>118.67383333333333</v>
      </c>
      <c r="U326" s="33">
        <v>12.261</v>
      </c>
      <c r="V326" s="29">
        <v>1008.3749510266423</v>
      </c>
    </row>
    <row r="327" spans="1:22" ht="12.75">
      <c r="A327" s="1">
        <v>36335</v>
      </c>
      <c r="B327" s="25">
        <v>175</v>
      </c>
      <c r="C327" s="4">
        <v>0.578703701</v>
      </c>
      <c r="D327" s="24">
        <v>0.578703701</v>
      </c>
      <c r="E327" s="3">
        <v>3173</v>
      </c>
      <c r="G327" s="27">
        <v>948.1</v>
      </c>
      <c r="H327" s="30">
        <f t="shared" si="33"/>
        <v>904.1</v>
      </c>
      <c r="I327" s="28">
        <f t="shared" si="34"/>
        <v>946.470192280995</v>
      </c>
      <c r="J327" s="28">
        <f t="shared" si="35"/>
        <v>1004.162792280995</v>
      </c>
      <c r="K327" s="28">
        <f t="shared" si="31"/>
        <v>981.3294922809949</v>
      </c>
      <c r="L327" s="29">
        <f t="shared" si="32"/>
        <v>992.746142280995</v>
      </c>
      <c r="M327" s="30">
        <v>17.4</v>
      </c>
      <c r="N327" s="30">
        <v>54.2</v>
      </c>
      <c r="O327" s="31">
        <v>0.591</v>
      </c>
      <c r="P327" s="30">
        <f t="shared" si="36"/>
        <v>50.099999999999994</v>
      </c>
      <c r="Q327" s="31">
        <v>1.43</v>
      </c>
      <c r="R327" s="32">
        <f t="shared" si="37"/>
        <v>3.5749999999999997</v>
      </c>
      <c r="S327" s="25">
        <v>152.799</v>
      </c>
      <c r="T327" s="25">
        <f t="shared" si="38"/>
        <v>122.92916666666667</v>
      </c>
      <c r="U327" s="33">
        <v>11.939</v>
      </c>
      <c r="V327" s="29">
        <v>992.746142280995</v>
      </c>
    </row>
    <row r="328" spans="1:22" ht="12.75">
      <c r="A328" s="1">
        <v>36335</v>
      </c>
      <c r="B328" s="25">
        <v>175</v>
      </c>
      <c r="C328" s="4">
        <v>0.578819454</v>
      </c>
      <c r="D328" s="24">
        <v>0.578819454</v>
      </c>
      <c r="E328" s="3">
        <v>3183</v>
      </c>
      <c r="G328" s="27">
        <v>951.4</v>
      </c>
      <c r="H328" s="30">
        <f t="shared" si="33"/>
        <v>907.4</v>
      </c>
      <c r="I328" s="28">
        <f t="shared" si="34"/>
        <v>916.215629939682</v>
      </c>
      <c r="J328" s="28">
        <f t="shared" si="35"/>
        <v>973.908229939682</v>
      </c>
      <c r="K328" s="28">
        <f t="shared" si="31"/>
        <v>951.074929939682</v>
      </c>
      <c r="L328" s="29">
        <f t="shared" si="32"/>
        <v>962.491579939682</v>
      </c>
      <c r="M328" s="30">
        <v>17.5</v>
      </c>
      <c r="N328" s="30">
        <v>55.4</v>
      </c>
      <c r="O328" s="31">
        <v>0.564</v>
      </c>
      <c r="P328" s="30">
        <f t="shared" si="36"/>
        <v>47.39999999999999</v>
      </c>
      <c r="Q328" s="31">
        <v>1.399</v>
      </c>
      <c r="R328" s="32">
        <f t="shared" si="37"/>
        <v>3.4975</v>
      </c>
      <c r="S328" s="25">
        <v>132.468</v>
      </c>
      <c r="T328" s="25">
        <f t="shared" si="38"/>
        <v>123.65983333333332</v>
      </c>
      <c r="U328" s="33">
        <v>11.911</v>
      </c>
      <c r="V328" s="29">
        <v>962.491579939682</v>
      </c>
    </row>
    <row r="329" spans="1:22" ht="12.75">
      <c r="A329" s="1">
        <v>36335</v>
      </c>
      <c r="B329" s="25">
        <v>175</v>
      </c>
      <c r="C329" s="4">
        <v>0.578935206</v>
      </c>
      <c r="D329" s="24">
        <v>0.578935206</v>
      </c>
      <c r="E329" s="3">
        <v>3193</v>
      </c>
      <c r="G329" s="27">
        <v>953.3</v>
      </c>
      <c r="H329" s="30">
        <f t="shared" si="33"/>
        <v>909.3</v>
      </c>
      <c r="I329" s="28">
        <f t="shared" si="34"/>
        <v>898.8462091664992</v>
      </c>
      <c r="J329" s="28">
        <f t="shared" si="35"/>
        <v>956.5388091664992</v>
      </c>
      <c r="K329" s="28">
        <f aca="true" t="shared" si="39" ref="K329:K392">(I329+34.8593)</f>
        <v>933.7055091664992</v>
      </c>
      <c r="L329" s="29">
        <f aca="true" t="shared" si="40" ref="L329:L392">AVERAGE(J329:K329)</f>
        <v>945.1221591664992</v>
      </c>
      <c r="M329" s="30">
        <v>17.6</v>
      </c>
      <c r="N329" s="30">
        <v>56</v>
      </c>
      <c r="O329" s="31">
        <v>0.579</v>
      </c>
      <c r="P329" s="30">
        <f t="shared" si="36"/>
        <v>48.9</v>
      </c>
      <c r="Q329" s="31">
        <v>1.311</v>
      </c>
      <c r="R329" s="32">
        <f t="shared" si="37"/>
        <v>3.2775</v>
      </c>
      <c r="S329" s="25">
        <v>91.211</v>
      </c>
      <c r="T329" s="25">
        <f t="shared" si="38"/>
        <v>113.89049999999999</v>
      </c>
      <c r="U329" s="33">
        <v>12.071</v>
      </c>
      <c r="V329" s="29">
        <v>945.1221591664992</v>
      </c>
    </row>
    <row r="330" spans="1:22" ht="12.75">
      <c r="A330" s="1">
        <v>36335</v>
      </c>
      <c r="B330" s="25">
        <v>175</v>
      </c>
      <c r="C330" s="4">
        <v>0.579050899</v>
      </c>
      <c r="D330" s="24">
        <v>0.579050899</v>
      </c>
      <c r="E330" s="3">
        <v>3203</v>
      </c>
      <c r="G330" s="27">
        <v>954.9</v>
      </c>
      <c r="H330" s="30">
        <f aca="true" t="shared" si="41" ref="H330:H393">(G330-44)</f>
        <v>910.9</v>
      </c>
      <c r="I330" s="28">
        <f aca="true" t="shared" si="42" ref="I330:I393">(8303.951372*LN(1013.25/H330))</f>
        <v>884.2474556039869</v>
      </c>
      <c r="J330" s="28">
        <f aca="true" t="shared" si="43" ref="J330:J393">(I330+57.6926)</f>
        <v>941.9400556039868</v>
      </c>
      <c r="K330" s="28">
        <f t="shared" si="39"/>
        <v>919.1067556039868</v>
      </c>
      <c r="L330" s="29">
        <f t="shared" si="40"/>
        <v>930.5234056039868</v>
      </c>
      <c r="M330" s="30">
        <v>17.7</v>
      </c>
      <c r="N330" s="30">
        <v>55.7</v>
      </c>
      <c r="O330" s="31">
        <v>0.586</v>
      </c>
      <c r="P330" s="30">
        <f aca="true" t="shared" si="44" ref="P330:P393">((O330*100)-9)</f>
        <v>49.599999999999994</v>
      </c>
      <c r="Q330" s="31">
        <v>1.367</v>
      </c>
      <c r="R330" s="32">
        <f aca="true" t="shared" si="45" ref="R330:R393">(Q330*2.5)</f>
        <v>3.4175</v>
      </c>
      <c r="S330" s="25">
        <v>113.029</v>
      </c>
      <c r="T330" s="25">
        <f t="shared" si="38"/>
        <v>121.63366666666667</v>
      </c>
      <c r="U330" s="33">
        <v>12.62</v>
      </c>
      <c r="V330" s="29">
        <v>930.5234056039868</v>
      </c>
    </row>
    <row r="331" spans="1:22" ht="12.75">
      <c r="A331" s="1">
        <v>36335</v>
      </c>
      <c r="B331" s="25">
        <v>175</v>
      </c>
      <c r="C331" s="4">
        <v>0.579166651</v>
      </c>
      <c r="D331" s="24">
        <v>0.579166651</v>
      </c>
      <c r="E331" s="3">
        <v>3213</v>
      </c>
      <c r="G331" s="27">
        <v>957.3</v>
      </c>
      <c r="H331" s="30">
        <f t="shared" si="41"/>
        <v>913.3</v>
      </c>
      <c r="I331" s="28">
        <f t="shared" si="42"/>
        <v>862.3973352316501</v>
      </c>
      <c r="J331" s="28">
        <f t="shared" si="43"/>
        <v>920.0899352316501</v>
      </c>
      <c r="K331" s="28">
        <f t="shared" si="39"/>
        <v>897.2566352316501</v>
      </c>
      <c r="L331" s="29">
        <f t="shared" si="40"/>
        <v>908.6732852316501</v>
      </c>
      <c r="M331" s="30">
        <v>17.9</v>
      </c>
      <c r="N331" s="30">
        <v>55.8</v>
      </c>
      <c r="O331" s="31">
        <v>0.616</v>
      </c>
      <c r="P331" s="30">
        <f t="shared" si="44"/>
        <v>52.6</v>
      </c>
      <c r="Q331" s="31">
        <v>1.34</v>
      </c>
      <c r="R331" s="32">
        <f t="shared" si="45"/>
        <v>3.35</v>
      </c>
      <c r="S331" s="25">
        <v>92.772</v>
      </c>
      <c r="T331" s="25">
        <f t="shared" si="38"/>
        <v>122.38916666666667</v>
      </c>
      <c r="U331" s="33">
        <v>12.969</v>
      </c>
      <c r="V331" s="29">
        <v>908.6732852316501</v>
      </c>
    </row>
    <row r="332" spans="1:22" ht="12.75">
      <c r="A332" s="1">
        <v>36335</v>
      </c>
      <c r="B332" s="25">
        <v>175</v>
      </c>
      <c r="C332" s="4">
        <v>0.579282403</v>
      </c>
      <c r="D332" s="24">
        <v>0.579282403</v>
      </c>
      <c r="E332" s="3">
        <v>3223</v>
      </c>
      <c r="G332" s="27">
        <v>959.1</v>
      </c>
      <c r="H332" s="30">
        <f t="shared" si="41"/>
        <v>915.1</v>
      </c>
      <c r="I332" s="28">
        <f t="shared" si="42"/>
        <v>846.0473928794326</v>
      </c>
      <c r="J332" s="28">
        <f t="shared" si="43"/>
        <v>903.7399928794325</v>
      </c>
      <c r="K332" s="28">
        <f t="shared" si="39"/>
        <v>880.9066928794325</v>
      </c>
      <c r="L332" s="29">
        <f t="shared" si="40"/>
        <v>892.3233428794325</v>
      </c>
      <c r="M332" s="30">
        <v>18</v>
      </c>
      <c r="N332" s="30">
        <v>55.7</v>
      </c>
      <c r="O332" s="31">
        <v>0.598</v>
      </c>
      <c r="P332" s="30">
        <f t="shared" si="44"/>
        <v>50.8</v>
      </c>
      <c r="Q332" s="31">
        <v>1.311</v>
      </c>
      <c r="R332" s="32">
        <f t="shared" si="45"/>
        <v>3.2775</v>
      </c>
      <c r="S332" s="25">
        <v>93.44</v>
      </c>
      <c r="T332" s="25">
        <f t="shared" si="38"/>
        <v>112.61983333333335</v>
      </c>
      <c r="U332" s="33">
        <v>13.068</v>
      </c>
      <c r="V332" s="29">
        <v>892.3233428794325</v>
      </c>
    </row>
    <row r="333" spans="1:22" ht="12.75">
      <c r="A333" s="1">
        <v>36335</v>
      </c>
      <c r="B333" s="25">
        <v>175</v>
      </c>
      <c r="C333" s="4">
        <v>0.579398155</v>
      </c>
      <c r="D333" s="24">
        <v>0.579398155</v>
      </c>
      <c r="E333" s="3">
        <v>3233</v>
      </c>
      <c r="G333" s="27">
        <v>959.7</v>
      </c>
      <c r="H333" s="30">
        <f t="shared" si="41"/>
        <v>915.7</v>
      </c>
      <c r="I333" s="28">
        <f t="shared" si="42"/>
        <v>840.6045580514062</v>
      </c>
      <c r="J333" s="28">
        <f t="shared" si="43"/>
        <v>898.2971580514062</v>
      </c>
      <c r="K333" s="28">
        <f t="shared" si="39"/>
        <v>875.4638580514062</v>
      </c>
      <c r="L333" s="29">
        <f t="shared" si="40"/>
        <v>886.8805080514062</v>
      </c>
      <c r="M333" s="30">
        <v>18</v>
      </c>
      <c r="N333" s="30">
        <v>55.3</v>
      </c>
      <c r="O333" s="31">
        <v>0.636</v>
      </c>
      <c r="P333" s="30">
        <f t="shared" si="44"/>
        <v>54.6</v>
      </c>
      <c r="Q333" s="31">
        <v>1.284</v>
      </c>
      <c r="R333" s="32">
        <f t="shared" si="45"/>
        <v>3.21</v>
      </c>
      <c r="S333" s="25">
        <v>73.183</v>
      </c>
      <c r="T333" s="25">
        <f t="shared" si="38"/>
        <v>99.3505</v>
      </c>
      <c r="U333" s="33">
        <v>13.048</v>
      </c>
      <c r="V333" s="29">
        <v>886.8805080514062</v>
      </c>
    </row>
    <row r="334" spans="1:22" ht="12.75">
      <c r="A334" s="1">
        <v>36335</v>
      </c>
      <c r="B334" s="25">
        <v>175</v>
      </c>
      <c r="C334" s="4">
        <v>0.579513907</v>
      </c>
      <c r="D334" s="24">
        <v>0.579513907</v>
      </c>
      <c r="E334" s="3">
        <v>3243</v>
      </c>
      <c r="G334" s="27">
        <v>962</v>
      </c>
      <c r="H334" s="30">
        <f t="shared" si="41"/>
        <v>918</v>
      </c>
      <c r="I334" s="28">
        <f t="shared" si="42"/>
        <v>819.7733444706462</v>
      </c>
      <c r="J334" s="28">
        <f t="shared" si="43"/>
        <v>877.4659444706461</v>
      </c>
      <c r="K334" s="28">
        <f t="shared" si="39"/>
        <v>854.6326444706461</v>
      </c>
      <c r="L334" s="29">
        <f t="shared" si="40"/>
        <v>866.0492944706461</v>
      </c>
      <c r="M334" s="30">
        <v>18.2</v>
      </c>
      <c r="N334" s="30">
        <v>55</v>
      </c>
      <c r="O334" s="31">
        <v>0.603</v>
      </c>
      <c r="P334" s="30">
        <f t="shared" si="44"/>
        <v>51.3</v>
      </c>
      <c r="Q334" s="31">
        <v>1.309</v>
      </c>
      <c r="R334" s="32">
        <f t="shared" si="45"/>
        <v>3.2725</v>
      </c>
      <c r="S334" s="25">
        <v>95.001</v>
      </c>
      <c r="T334" s="25">
        <f t="shared" si="38"/>
        <v>93.106</v>
      </c>
      <c r="U334" s="33">
        <v>12.949</v>
      </c>
      <c r="V334" s="29">
        <v>866.0492944706461</v>
      </c>
    </row>
    <row r="335" spans="1:22" ht="12.75">
      <c r="A335" s="1">
        <v>36335</v>
      </c>
      <c r="B335" s="25">
        <v>175</v>
      </c>
      <c r="C335" s="4">
        <v>0.5796296</v>
      </c>
      <c r="D335" s="24">
        <v>0.5796296</v>
      </c>
      <c r="E335" s="3">
        <v>3253</v>
      </c>
      <c r="G335" s="27">
        <v>964.1</v>
      </c>
      <c r="H335" s="30">
        <f t="shared" si="41"/>
        <v>920.1</v>
      </c>
      <c r="I335" s="28">
        <f t="shared" si="42"/>
        <v>800.7990716145064</v>
      </c>
      <c r="J335" s="28">
        <f t="shared" si="43"/>
        <v>858.4916716145063</v>
      </c>
      <c r="K335" s="28">
        <f t="shared" si="39"/>
        <v>835.6583716145063</v>
      </c>
      <c r="L335" s="29">
        <f t="shared" si="40"/>
        <v>847.0750216145063</v>
      </c>
      <c r="M335" s="30">
        <v>18.4</v>
      </c>
      <c r="N335" s="30">
        <v>54.9</v>
      </c>
      <c r="O335" s="31">
        <v>0.611</v>
      </c>
      <c r="P335" s="30">
        <f t="shared" si="44"/>
        <v>52.1</v>
      </c>
      <c r="Q335" s="31">
        <v>1.324</v>
      </c>
      <c r="R335" s="32">
        <f t="shared" si="45"/>
        <v>3.31</v>
      </c>
      <c r="S335" s="25">
        <v>95.744</v>
      </c>
      <c r="T335" s="25">
        <f t="shared" si="38"/>
        <v>93.86149999999999</v>
      </c>
      <c r="U335" s="33">
        <v>12.824</v>
      </c>
      <c r="V335" s="29">
        <v>847.0750216145063</v>
      </c>
    </row>
    <row r="336" spans="1:22" ht="12.75">
      <c r="A336" s="1">
        <v>36335</v>
      </c>
      <c r="B336" s="25">
        <v>175</v>
      </c>
      <c r="C336" s="4">
        <v>0.579745352</v>
      </c>
      <c r="D336" s="24">
        <v>0.579745352</v>
      </c>
      <c r="E336" s="3">
        <v>3263</v>
      </c>
      <c r="G336" s="27">
        <v>965.3</v>
      </c>
      <c r="H336" s="30">
        <f t="shared" si="41"/>
        <v>921.3</v>
      </c>
      <c r="I336" s="28">
        <f t="shared" si="42"/>
        <v>789.9760640582747</v>
      </c>
      <c r="J336" s="28">
        <f t="shared" si="43"/>
        <v>847.6686640582747</v>
      </c>
      <c r="K336" s="28">
        <f t="shared" si="39"/>
        <v>824.8353640582746</v>
      </c>
      <c r="L336" s="29">
        <f t="shared" si="40"/>
        <v>836.2520140582747</v>
      </c>
      <c r="M336" s="30">
        <v>18.4</v>
      </c>
      <c r="N336" s="30">
        <v>55.6</v>
      </c>
      <c r="O336" s="31">
        <v>0.594</v>
      </c>
      <c r="P336" s="30">
        <f t="shared" si="44"/>
        <v>50.4</v>
      </c>
      <c r="Q336" s="31">
        <v>1.386</v>
      </c>
      <c r="R336" s="32">
        <f t="shared" si="45"/>
        <v>3.465</v>
      </c>
      <c r="S336" s="25">
        <v>138.413</v>
      </c>
      <c r="T336" s="25">
        <f t="shared" si="38"/>
        <v>98.09216666666667</v>
      </c>
      <c r="U336" s="33">
        <v>12.326</v>
      </c>
      <c r="V336" s="29">
        <v>836.2520140582747</v>
      </c>
    </row>
    <row r="337" spans="1:22" ht="12.75">
      <c r="A337" s="1">
        <v>36335</v>
      </c>
      <c r="B337" s="25">
        <v>175</v>
      </c>
      <c r="C337" s="4">
        <v>0.579861104</v>
      </c>
      <c r="D337" s="24">
        <v>0.579861104</v>
      </c>
      <c r="E337" s="3">
        <v>3273</v>
      </c>
      <c r="G337" s="27">
        <v>967.3</v>
      </c>
      <c r="H337" s="30">
        <f t="shared" si="41"/>
        <v>923.3</v>
      </c>
      <c r="I337" s="28">
        <f t="shared" si="42"/>
        <v>771.9690064284049</v>
      </c>
      <c r="J337" s="28">
        <f t="shared" si="43"/>
        <v>829.6616064284049</v>
      </c>
      <c r="K337" s="28">
        <f t="shared" si="39"/>
        <v>806.8283064284049</v>
      </c>
      <c r="L337" s="29">
        <f t="shared" si="40"/>
        <v>818.2449564284049</v>
      </c>
      <c r="M337" s="30">
        <v>18.5</v>
      </c>
      <c r="N337" s="30">
        <v>57.1</v>
      </c>
      <c r="O337" s="31">
        <v>0.622</v>
      </c>
      <c r="P337" s="30">
        <f t="shared" si="44"/>
        <v>53.2</v>
      </c>
      <c r="Q337" s="31">
        <v>1.309</v>
      </c>
      <c r="R337" s="32">
        <f t="shared" si="45"/>
        <v>3.2725</v>
      </c>
      <c r="S337" s="25">
        <v>97.156</v>
      </c>
      <c r="T337" s="25">
        <f t="shared" si="38"/>
        <v>98.82283333333335</v>
      </c>
      <c r="U337" s="33">
        <v>11.943</v>
      </c>
      <c r="V337" s="29">
        <v>818.2449564284049</v>
      </c>
    </row>
    <row r="338" spans="1:22" ht="12.75">
      <c r="A338" s="1">
        <v>36335</v>
      </c>
      <c r="B338" s="25">
        <v>175</v>
      </c>
      <c r="C338" s="4">
        <v>0.579976857</v>
      </c>
      <c r="D338" s="24">
        <v>0.579976857</v>
      </c>
      <c r="E338" s="3">
        <v>3283</v>
      </c>
      <c r="G338" s="27">
        <v>970.2</v>
      </c>
      <c r="H338" s="30">
        <f t="shared" si="41"/>
        <v>926.2</v>
      </c>
      <c r="I338" s="28">
        <f t="shared" si="42"/>
        <v>745.9279372590486</v>
      </c>
      <c r="J338" s="28">
        <f t="shared" si="43"/>
        <v>803.6205372590485</v>
      </c>
      <c r="K338" s="28">
        <f t="shared" si="39"/>
        <v>780.7872372590485</v>
      </c>
      <c r="L338" s="29">
        <f t="shared" si="40"/>
        <v>792.2038872590485</v>
      </c>
      <c r="M338" s="30">
        <v>18.8</v>
      </c>
      <c r="N338" s="30">
        <v>57</v>
      </c>
      <c r="O338" s="31">
        <v>0.578</v>
      </c>
      <c r="P338" s="30">
        <f t="shared" si="44"/>
        <v>48.8</v>
      </c>
      <c r="Q338" s="31">
        <v>1.322</v>
      </c>
      <c r="R338" s="32">
        <f t="shared" si="45"/>
        <v>3.305</v>
      </c>
      <c r="S338" s="25">
        <v>97.973</v>
      </c>
      <c r="T338" s="25">
        <f t="shared" si="38"/>
        <v>99.57833333333333</v>
      </c>
      <c r="U338" s="33">
        <v>11.862</v>
      </c>
      <c r="V338" s="29">
        <v>792.2038872590485</v>
      </c>
    </row>
    <row r="339" spans="1:22" ht="12.75">
      <c r="A339" s="1">
        <v>36335</v>
      </c>
      <c r="B339" s="25">
        <v>175</v>
      </c>
      <c r="C339" s="4">
        <v>0.580092609</v>
      </c>
      <c r="D339" s="24">
        <v>0.580092609</v>
      </c>
      <c r="E339" s="3">
        <v>3293</v>
      </c>
      <c r="G339" s="27">
        <v>972.1</v>
      </c>
      <c r="H339" s="30">
        <f t="shared" si="41"/>
        <v>928.1</v>
      </c>
      <c r="I339" s="28">
        <f t="shared" si="42"/>
        <v>728.9107198418069</v>
      </c>
      <c r="J339" s="28">
        <f t="shared" si="43"/>
        <v>786.6033198418069</v>
      </c>
      <c r="K339" s="28">
        <f t="shared" si="39"/>
        <v>763.7700198418069</v>
      </c>
      <c r="L339" s="29">
        <f t="shared" si="40"/>
        <v>775.1866698418069</v>
      </c>
      <c r="M339" s="30">
        <v>18.7</v>
      </c>
      <c r="N339" s="30">
        <v>57.1</v>
      </c>
      <c r="O339" s="31">
        <v>0.599</v>
      </c>
      <c r="P339" s="30">
        <f t="shared" si="44"/>
        <v>50.9</v>
      </c>
      <c r="Q339" s="31">
        <v>1.322</v>
      </c>
      <c r="R339" s="32">
        <f t="shared" si="45"/>
        <v>3.305</v>
      </c>
      <c r="S339" s="25">
        <v>98.716</v>
      </c>
      <c r="T339" s="25">
        <f t="shared" si="38"/>
        <v>103.83383333333335</v>
      </c>
      <c r="U339" s="33">
        <v>12.231</v>
      </c>
      <c r="V339" s="29">
        <v>775.1866698418069</v>
      </c>
    </row>
    <row r="340" spans="1:22" ht="12.75">
      <c r="A340" s="1">
        <v>36335</v>
      </c>
      <c r="B340" s="25">
        <v>175</v>
      </c>
      <c r="C340" s="4">
        <v>0.580208361</v>
      </c>
      <c r="D340" s="24">
        <v>0.580208361</v>
      </c>
      <c r="E340" s="3">
        <v>3303</v>
      </c>
      <c r="G340" s="27">
        <v>974.1</v>
      </c>
      <c r="H340" s="30">
        <f t="shared" si="41"/>
        <v>930.1</v>
      </c>
      <c r="I340" s="28">
        <f t="shared" si="42"/>
        <v>711.0354543621883</v>
      </c>
      <c r="J340" s="28">
        <f t="shared" si="43"/>
        <v>768.7280543621882</v>
      </c>
      <c r="K340" s="28">
        <f t="shared" si="39"/>
        <v>745.8947543621882</v>
      </c>
      <c r="L340" s="29">
        <f t="shared" si="40"/>
        <v>757.3114043621882</v>
      </c>
      <c r="M340" s="30">
        <v>18.9</v>
      </c>
      <c r="N340" s="30">
        <v>57.6</v>
      </c>
      <c r="O340" s="31">
        <v>0.575</v>
      </c>
      <c r="P340" s="30">
        <f t="shared" si="44"/>
        <v>48.49999999999999</v>
      </c>
      <c r="Q340" s="31">
        <v>1.369</v>
      </c>
      <c r="R340" s="32">
        <f t="shared" si="45"/>
        <v>3.4225</v>
      </c>
      <c r="S340" s="25">
        <v>120.385</v>
      </c>
      <c r="T340" s="25">
        <f t="shared" si="38"/>
        <v>108.0645</v>
      </c>
      <c r="U340" s="33">
        <v>12.628</v>
      </c>
      <c r="V340" s="29">
        <v>757.3114043621882</v>
      </c>
    </row>
    <row r="341" spans="1:22" ht="12.75">
      <c r="A341" s="1">
        <v>36335</v>
      </c>
      <c r="B341" s="25">
        <v>175</v>
      </c>
      <c r="C341" s="4">
        <v>0.580324054</v>
      </c>
      <c r="D341" s="24">
        <v>0.580324054</v>
      </c>
      <c r="E341" s="3">
        <v>3313</v>
      </c>
      <c r="G341" s="27">
        <v>976.4</v>
      </c>
      <c r="H341" s="30">
        <f t="shared" si="41"/>
        <v>932.4</v>
      </c>
      <c r="I341" s="28">
        <f t="shared" si="42"/>
        <v>690.5263559845656</v>
      </c>
      <c r="J341" s="28">
        <f t="shared" si="43"/>
        <v>748.2189559845656</v>
      </c>
      <c r="K341" s="28">
        <f t="shared" si="39"/>
        <v>725.3856559845656</v>
      </c>
      <c r="L341" s="29">
        <f t="shared" si="40"/>
        <v>736.8023059845656</v>
      </c>
      <c r="M341" s="30">
        <v>19</v>
      </c>
      <c r="N341" s="30">
        <v>56.9</v>
      </c>
      <c r="O341" s="31">
        <v>0.6</v>
      </c>
      <c r="P341" s="30">
        <f t="shared" si="44"/>
        <v>51</v>
      </c>
      <c r="Q341" s="31">
        <v>1.352</v>
      </c>
      <c r="R341" s="32">
        <f t="shared" si="45"/>
        <v>3.3800000000000003</v>
      </c>
      <c r="S341" s="25">
        <v>121.128</v>
      </c>
      <c r="T341" s="25">
        <f t="shared" si="38"/>
        <v>112.29516666666667</v>
      </c>
      <c r="U341" s="33">
        <v>12.948</v>
      </c>
      <c r="V341" s="29">
        <v>736.8023059845656</v>
      </c>
    </row>
    <row r="342" spans="1:22" ht="12.75">
      <c r="A342" s="1">
        <v>36335</v>
      </c>
      <c r="B342" s="25">
        <v>175</v>
      </c>
      <c r="C342" s="4">
        <v>0.580439806</v>
      </c>
      <c r="D342" s="24">
        <v>0.580439806</v>
      </c>
      <c r="E342" s="3">
        <v>3323</v>
      </c>
      <c r="G342" s="27">
        <v>977.9</v>
      </c>
      <c r="H342" s="30">
        <f t="shared" si="41"/>
        <v>933.9</v>
      </c>
      <c r="I342" s="28">
        <f t="shared" si="42"/>
        <v>677.1780949974815</v>
      </c>
      <c r="J342" s="28">
        <f t="shared" si="43"/>
        <v>734.8706949974815</v>
      </c>
      <c r="K342" s="28">
        <f t="shared" si="39"/>
        <v>712.0373949974814</v>
      </c>
      <c r="L342" s="29">
        <f t="shared" si="40"/>
        <v>723.4540449974814</v>
      </c>
      <c r="M342" s="30">
        <v>19.1</v>
      </c>
      <c r="N342" s="30">
        <v>55.2</v>
      </c>
      <c r="O342" s="31">
        <v>0.589</v>
      </c>
      <c r="P342" s="30">
        <f t="shared" si="44"/>
        <v>49.9</v>
      </c>
      <c r="Q342" s="31">
        <v>1.284</v>
      </c>
      <c r="R342" s="32">
        <f t="shared" si="45"/>
        <v>3.21</v>
      </c>
      <c r="S342" s="25">
        <v>79.945</v>
      </c>
      <c r="T342" s="25">
        <f t="shared" si="38"/>
        <v>102.55050000000001</v>
      </c>
      <c r="U342" s="33">
        <v>13.031</v>
      </c>
      <c r="V342" s="29">
        <v>723.4540449974814</v>
      </c>
    </row>
    <row r="343" spans="1:22" ht="12.75">
      <c r="A343" s="1">
        <v>36335</v>
      </c>
      <c r="B343" s="25">
        <v>175</v>
      </c>
      <c r="C343" s="4">
        <v>0.580555558</v>
      </c>
      <c r="D343" s="24">
        <v>0.580555558</v>
      </c>
      <c r="E343" s="3">
        <v>3333</v>
      </c>
      <c r="G343" s="27">
        <v>980.2</v>
      </c>
      <c r="H343" s="30">
        <f t="shared" si="41"/>
        <v>936.2</v>
      </c>
      <c r="I343" s="28">
        <f t="shared" si="42"/>
        <v>656.7523447323483</v>
      </c>
      <c r="J343" s="28">
        <f t="shared" si="43"/>
        <v>714.4449447323483</v>
      </c>
      <c r="K343" s="28">
        <f t="shared" si="39"/>
        <v>691.6116447323483</v>
      </c>
      <c r="L343" s="29">
        <f t="shared" si="40"/>
        <v>703.0282947323483</v>
      </c>
      <c r="M343" s="30">
        <v>19.3</v>
      </c>
      <c r="N343" s="30">
        <v>55.3</v>
      </c>
      <c r="O343" s="31">
        <v>0.611</v>
      </c>
      <c r="P343" s="30">
        <f t="shared" si="44"/>
        <v>52.1</v>
      </c>
      <c r="Q343" s="31">
        <v>1.309</v>
      </c>
      <c r="R343" s="32">
        <f t="shared" si="45"/>
        <v>3.2725</v>
      </c>
      <c r="S343" s="25">
        <v>101.688</v>
      </c>
      <c r="T343" s="25">
        <f t="shared" si="38"/>
        <v>103.30583333333333</v>
      </c>
      <c r="U343" s="33">
        <v>13.052</v>
      </c>
      <c r="V343" s="29">
        <v>703.0282947323483</v>
      </c>
    </row>
    <row r="344" spans="1:22" ht="12.75">
      <c r="A344" s="1">
        <v>36335</v>
      </c>
      <c r="B344" s="25">
        <v>175</v>
      </c>
      <c r="C344" s="4">
        <v>0.58067131</v>
      </c>
      <c r="D344" s="24">
        <v>0.58067131</v>
      </c>
      <c r="E344" s="3">
        <v>3343</v>
      </c>
      <c r="G344" s="27">
        <v>984.2</v>
      </c>
      <c r="H344" s="30">
        <f t="shared" si="41"/>
        <v>940.2</v>
      </c>
      <c r="I344" s="28">
        <f t="shared" si="42"/>
        <v>621.3485333887338</v>
      </c>
      <c r="J344" s="28">
        <f t="shared" si="43"/>
        <v>679.0411333887338</v>
      </c>
      <c r="K344" s="28">
        <f t="shared" si="39"/>
        <v>656.2078333887338</v>
      </c>
      <c r="L344" s="29">
        <f t="shared" si="40"/>
        <v>667.6244833887338</v>
      </c>
      <c r="M344" s="30">
        <v>19.7</v>
      </c>
      <c r="N344" s="30">
        <v>52.6</v>
      </c>
      <c r="O344" s="31">
        <v>0.596</v>
      </c>
      <c r="P344" s="30">
        <f t="shared" si="44"/>
        <v>50.599999999999994</v>
      </c>
      <c r="Q344" s="31">
        <v>1.31</v>
      </c>
      <c r="R344" s="32">
        <f t="shared" si="45"/>
        <v>3.2750000000000004</v>
      </c>
      <c r="S344" s="25">
        <v>102.357</v>
      </c>
      <c r="T344" s="25">
        <f t="shared" si="38"/>
        <v>104.03649999999999</v>
      </c>
      <c r="U344" s="33">
        <v>12.968</v>
      </c>
      <c r="V344" s="29">
        <v>667.6244833887338</v>
      </c>
    </row>
    <row r="345" spans="1:22" ht="12.75">
      <c r="A345" s="1">
        <v>36335</v>
      </c>
      <c r="B345" s="25">
        <v>175</v>
      </c>
      <c r="C345" s="4">
        <v>0.580787063</v>
      </c>
      <c r="D345" s="24">
        <v>0.580787063</v>
      </c>
      <c r="E345" s="3">
        <v>3353</v>
      </c>
      <c r="G345" s="27">
        <v>985.9</v>
      </c>
      <c r="H345" s="30">
        <f t="shared" si="41"/>
        <v>941.9</v>
      </c>
      <c r="I345" s="28">
        <f t="shared" si="42"/>
        <v>606.34750138038</v>
      </c>
      <c r="J345" s="28">
        <f t="shared" si="43"/>
        <v>664.04010138038</v>
      </c>
      <c r="K345" s="28">
        <f t="shared" si="39"/>
        <v>641.2068013803799</v>
      </c>
      <c r="L345" s="29">
        <f t="shared" si="40"/>
        <v>652.62345138038</v>
      </c>
      <c r="M345" s="30">
        <v>19.8</v>
      </c>
      <c r="N345" s="30">
        <v>49.1</v>
      </c>
      <c r="O345" s="31">
        <v>0.626</v>
      </c>
      <c r="P345" s="30">
        <f t="shared" si="44"/>
        <v>53.6</v>
      </c>
      <c r="Q345" s="31">
        <v>1.272</v>
      </c>
      <c r="R345" s="32">
        <f t="shared" si="45"/>
        <v>3.18</v>
      </c>
      <c r="S345" s="25">
        <v>82.1</v>
      </c>
      <c r="T345" s="25">
        <f t="shared" si="38"/>
        <v>101.26716666666665</v>
      </c>
      <c r="U345" s="33">
        <v>12.708</v>
      </c>
      <c r="V345" s="29">
        <v>652.62345138038</v>
      </c>
    </row>
    <row r="346" spans="1:22" ht="12.75">
      <c r="A346" s="1">
        <v>36335</v>
      </c>
      <c r="B346" s="25">
        <v>175</v>
      </c>
      <c r="C346" s="4">
        <v>0.580902755</v>
      </c>
      <c r="D346" s="24">
        <v>0.580902755</v>
      </c>
      <c r="E346" s="3">
        <v>3363</v>
      </c>
      <c r="G346" s="27">
        <v>987.8</v>
      </c>
      <c r="H346" s="30">
        <f t="shared" si="41"/>
        <v>943.8</v>
      </c>
      <c r="I346" s="28">
        <f t="shared" si="42"/>
        <v>589.6136487569094</v>
      </c>
      <c r="J346" s="28">
        <f t="shared" si="43"/>
        <v>647.3062487569093</v>
      </c>
      <c r="K346" s="28">
        <f t="shared" si="39"/>
        <v>624.4729487569093</v>
      </c>
      <c r="L346" s="29">
        <f t="shared" si="40"/>
        <v>635.8895987569093</v>
      </c>
      <c r="M346" s="30">
        <v>20</v>
      </c>
      <c r="N346" s="30">
        <v>48</v>
      </c>
      <c r="O346" s="31">
        <v>0.653</v>
      </c>
      <c r="P346" s="30">
        <f t="shared" si="44"/>
        <v>56.3</v>
      </c>
      <c r="Q346" s="31">
        <v>1.322</v>
      </c>
      <c r="R346" s="32">
        <f t="shared" si="45"/>
        <v>3.305</v>
      </c>
      <c r="S346" s="25">
        <v>103.917</v>
      </c>
      <c r="T346" s="25">
        <f aca="true" t="shared" si="46" ref="T346:T382">AVERAGE(S341:S346)</f>
        <v>98.5225</v>
      </c>
      <c r="U346" s="33">
        <v>12.209</v>
      </c>
      <c r="V346" s="29">
        <v>635.8895987569093</v>
      </c>
    </row>
    <row r="347" spans="1:22" ht="12.75">
      <c r="A347" s="1">
        <v>36335</v>
      </c>
      <c r="B347" s="25">
        <v>175</v>
      </c>
      <c r="C347" s="4">
        <v>0.581018507</v>
      </c>
      <c r="D347" s="24">
        <v>0.581018507</v>
      </c>
      <c r="E347" s="3">
        <v>3373</v>
      </c>
      <c r="G347" s="27">
        <v>990.2</v>
      </c>
      <c r="H347" s="30">
        <f t="shared" si="41"/>
        <v>946.2</v>
      </c>
      <c r="I347" s="28">
        <f t="shared" si="42"/>
        <v>568.5242371115258</v>
      </c>
      <c r="J347" s="28">
        <f t="shared" si="43"/>
        <v>626.2168371115258</v>
      </c>
      <c r="K347" s="28">
        <f t="shared" si="39"/>
        <v>603.3835371115258</v>
      </c>
      <c r="L347" s="29">
        <f t="shared" si="40"/>
        <v>614.8001871115258</v>
      </c>
      <c r="M347" s="30">
        <v>19.9</v>
      </c>
      <c r="N347" s="30">
        <v>48.6</v>
      </c>
      <c r="O347" s="31">
        <v>0.664</v>
      </c>
      <c r="P347" s="30">
        <f t="shared" si="44"/>
        <v>57.400000000000006</v>
      </c>
      <c r="Q347" s="31">
        <v>1.301</v>
      </c>
      <c r="R347" s="32">
        <f t="shared" si="45"/>
        <v>3.2525</v>
      </c>
      <c r="S347" s="25">
        <v>104.66</v>
      </c>
      <c r="T347" s="25">
        <f t="shared" si="46"/>
        <v>95.77783333333333</v>
      </c>
      <c r="U347" s="33">
        <v>11.978</v>
      </c>
      <c r="V347" s="29">
        <v>614.8001871115258</v>
      </c>
    </row>
    <row r="348" spans="1:22" ht="12.75">
      <c r="A348" s="1">
        <v>36335</v>
      </c>
      <c r="B348" s="25">
        <v>175</v>
      </c>
      <c r="C348" s="4">
        <v>0.58113426</v>
      </c>
      <c r="D348" s="24">
        <v>0.58113426</v>
      </c>
      <c r="E348" s="3">
        <v>3383</v>
      </c>
      <c r="G348" s="27">
        <v>992.2</v>
      </c>
      <c r="H348" s="30">
        <f t="shared" si="41"/>
        <v>948.2</v>
      </c>
      <c r="I348" s="28">
        <f t="shared" si="42"/>
        <v>550.9905494907911</v>
      </c>
      <c r="J348" s="28">
        <f t="shared" si="43"/>
        <v>608.683149490791</v>
      </c>
      <c r="K348" s="28">
        <f t="shared" si="39"/>
        <v>585.849849490791</v>
      </c>
      <c r="L348" s="29">
        <f t="shared" si="40"/>
        <v>597.266499490791</v>
      </c>
      <c r="M348" s="30">
        <v>18.1</v>
      </c>
      <c r="N348" s="30">
        <v>60.4</v>
      </c>
      <c r="O348" s="31">
        <v>0.629</v>
      </c>
      <c r="P348" s="30">
        <f t="shared" si="44"/>
        <v>53.9</v>
      </c>
      <c r="Q348" s="31">
        <v>1.231</v>
      </c>
      <c r="R348" s="32">
        <f t="shared" si="45"/>
        <v>3.0775</v>
      </c>
      <c r="S348" s="25">
        <v>63.329</v>
      </c>
      <c r="T348" s="25">
        <f t="shared" si="46"/>
        <v>93.00849999999998</v>
      </c>
      <c r="U348" s="33">
        <v>11.891</v>
      </c>
      <c r="V348" s="29">
        <v>597.266499490791</v>
      </c>
    </row>
    <row r="349" spans="1:22" ht="12.75">
      <c r="A349" s="1">
        <v>36335</v>
      </c>
      <c r="B349" s="25">
        <v>175</v>
      </c>
      <c r="C349" s="4">
        <v>0.581250012</v>
      </c>
      <c r="D349" s="24">
        <v>0.581250012</v>
      </c>
      <c r="E349" s="3">
        <v>3393</v>
      </c>
      <c r="G349" s="27">
        <v>996</v>
      </c>
      <c r="H349" s="30">
        <f t="shared" si="41"/>
        <v>952</v>
      </c>
      <c r="I349" s="28">
        <f t="shared" si="42"/>
        <v>517.7781957615024</v>
      </c>
      <c r="J349" s="28">
        <f t="shared" si="43"/>
        <v>575.4707957615024</v>
      </c>
      <c r="K349" s="28">
        <f t="shared" si="39"/>
        <v>552.6374957615024</v>
      </c>
      <c r="L349" s="29">
        <f t="shared" si="40"/>
        <v>564.0541457615024</v>
      </c>
      <c r="M349" s="30">
        <v>19</v>
      </c>
      <c r="N349" s="30">
        <v>60.6</v>
      </c>
      <c r="O349" s="31">
        <v>0.615</v>
      </c>
      <c r="P349" s="30">
        <f t="shared" si="44"/>
        <v>52.5</v>
      </c>
      <c r="Q349" s="31">
        <v>1.249</v>
      </c>
      <c r="R349" s="32">
        <f t="shared" si="45"/>
        <v>3.1225000000000005</v>
      </c>
      <c r="S349" s="25">
        <v>64.146</v>
      </c>
      <c r="T349" s="25">
        <f t="shared" si="46"/>
        <v>86.75150000000001</v>
      </c>
      <c r="U349" s="33">
        <v>12.107</v>
      </c>
      <c r="V349" s="29">
        <v>564.0541457615024</v>
      </c>
    </row>
    <row r="350" spans="1:22" ht="12.75">
      <c r="A350" s="1">
        <v>36335</v>
      </c>
      <c r="B350" s="25">
        <v>175</v>
      </c>
      <c r="C350" s="4">
        <v>0.581365764</v>
      </c>
      <c r="D350" s="24">
        <v>0.581365764</v>
      </c>
      <c r="E350" s="3">
        <v>3403</v>
      </c>
      <c r="G350" s="27">
        <v>999.3</v>
      </c>
      <c r="H350" s="30">
        <f t="shared" si="41"/>
        <v>955.3</v>
      </c>
      <c r="I350" s="28">
        <f t="shared" si="42"/>
        <v>489.04326484137124</v>
      </c>
      <c r="J350" s="28">
        <f t="shared" si="43"/>
        <v>546.7358648413713</v>
      </c>
      <c r="K350" s="28">
        <f t="shared" si="39"/>
        <v>523.9025648413713</v>
      </c>
      <c r="L350" s="29">
        <f t="shared" si="40"/>
        <v>535.3192148413713</v>
      </c>
      <c r="M350" s="30">
        <v>19.8</v>
      </c>
      <c r="N350" s="30">
        <v>59</v>
      </c>
      <c r="O350" s="31">
        <v>0.502</v>
      </c>
      <c r="P350" s="30">
        <f t="shared" si="44"/>
        <v>41.2</v>
      </c>
      <c r="Q350" s="31">
        <v>1.386</v>
      </c>
      <c r="R350" s="32">
        <f t="shared" si="45"/>
        <v>3.465</v>
      </c>
      <c r="S350" s="25">
        <v>148.889</v>
      </c>
      <c r="T350" s="25">
        <f t="shared" si="46"/>
        <v>94.50683333333335</v>
      </c>
      <c r="U350" s="33">
        <v>12.554</v>
      </c>
      <c r="V350" s="29">
        <v>535.3192148413713</v>
      </c>
    </row>
    <row r="351" spans="1:22" ht="12.75">
      <c r="A351" s="1">
        <v>36335</v>
      </c>
      <c r="B351" s="25">
        <v>175</v>
      </c>
      <c r="C351" s="4">
        <v>0.581481457</v>
      </c>
      <c r="D351" s="24">
        <v>0.581481457</v>
      </c>
      <c r="E351" s="3">
        <v>3413</v>
      </c>
      <c r="G351" s="27">
        <v>1001</v>
      </c>
      <c r="H351" s="30">
        <f t="shared" si="41"/>
        <v>957</v>
      </c>
      <c r="I351" s="28">
        <f t="shared" si="42"/>
        <v>474.27913677447475</v>
      </c>
      <c r="J351" s="28">
        <f t="shared" si="43"/>
        <v>531.9717367744747</v>
      </c>
      <c r="K351" s="28">
        <f t="shared" si="39"/>
        <v>509.13843677447477</v>
      </c>
      <c r="L351" s="29">
        <f t="shared" si="40"/>
        <v>520.5550867744747</v>
      </c>
      <c r="M351" s="30">
        <v>19.7</v>
      </c>
      <c r="N351" s="30">
        <v>56.6</v>
      </c>
      <c r="O351" s="31">
        <v>0.543</v>
      </c>
      <c r="P351" s="30">
        <f t="shared" si="44"/>
        <v>45.300000000000004</v>
      </c>
      <c r="Q351" s="31">
        <v>1.282</v>
      </c>
      <c r="R351" s="32">
        <f t="shared" si="45"/>
        <v>3.205</v>
      </c>
      <c r="S351" s="25">
        <v>86.558</v>
      </c>
      <c r="T351" s="25">
        <f t="shared" si="46"/>
        <v>95.24983333333334</v>
      </c>
      <c r="U351" s="33">
        <v>12.881</v>
      </c>
      <c r="V351" s="29">
        <v>520.5550867744747</v>
      </c>
    </row>
    <row r="352" spans="1:22" ht="12.75">
      <c r="A352" s="1">
        <v>36335</v>
      </c>
      <c r="B352" s="25">
        <v>175</v>
      </c>
      <c r="C352" s="4">
        <v>0.581597209</v>
      </c>
      <c r="D352" s="24">
        <v>0.581597209</v>
      </c>
      <c r="E352" s="3">
        <v>3423</v>
      </c>
      <c r="G352" s="27">
        <v>1004.3</v>
      </c>
      <c r="H352" s="30">
        <f t="shared" si="41"/>
        <v>960.3</v>
      </c>
      <c r="I352" s="28">
        <f t="shared" si="42"/>
        <v>445.6940780069499</v>
      </c>
      <c r="J352" s="28">
        <f t="shared" si="43"/>
        <v>503.38667800694986</v>
      </c>
      <c r="K352" s="28">
        <f t="shared" si="39"/>
        <v>480.5533780069499</v>
      </c>
      <c r="L352" s="29">
        <f t="shared" si="40"/>
        <v>491.97002800694986</v>
      </c>
      <c r="M352" s="30">
        <v>18.7</v>
      </c>
      <c r="N352" s="30">
        <v>73.3</v>
      </c>
      <c r="O352" s="31">
        <v>0.483</v>
      </c>
      <c r="P352" s="30">
        <f t="shared" si="44"/>
        <v>39.3</v>
      </c>
      <c r="Q352" s="31">
        <v>1.349</v>
      </c>
      <c r="R352" s="32">
        <f t="shared" si="45"/>
        <v>3.3725</v>
      </c>
      <c r="S352" s="25">
        <v>129.301</v>
      </c>
      <c r="T352" s="25">
        <f t="shared" si="46"/>
        <v>99.4805</v>
      </c>
      <c r="U352" s="33">
        <v>13.051</v>
      </c>
      <c r="V352" s="29">
        <v>491.97002800694986</v>
      </c>
    </row>
    <row r="353" spans="1:22" ht="12.75">
      <c r="A353" s="1">
        <v>36335</v>
      </c>
      <c r="B353" s="25">
        <v>175</v>
      </c>
      <c r="C353" s="4">
        <v>0.581712961</v>
      </c>
      <c r="D353" s="24">
        <v>0.581712961</v>
      </c>
      <c r="E353" s="3">
        <v>3433</v>
      </c>
      <c r="G353" s="27">
        <v>1005.7</v>
      </c>
      <c r="H353" s="30">
        <f t="shared" si="41"/>
        <v>961.7</v>
      </c>
      <c r="I353" s="28">
        <f t="shared" si="42"/>
        <v>433.5967481662778</v>
      </c>
      <c r="J353" s="28">
        <f t="shared" si="43"/>
        <v>491.2893481662778</v>
      </c>
      <c r="K353" s="28">
        <f t="shared" si="39"/>
        <v>468.4560481662778</v>
      </c>
      <c r="L353" s="29">
        <f t="shared" si="40"/>
        <v>479.8726981662778</v>
      </c>
      <c r="M353" s="30">
        <v>18.8</v>
      </c>
      <c r="N353" s="30">
        <v>77.7</v>
      </c>
      <c r="O353" s="31">
        <v>0.43</v>
      </c>
      <c r="P353" s="30">
        <f t="shared" si="44"/>
        <v>34</v>
      </c>
      <c r="Q353" s="31">
        <v>1.417</v>
      </c>
      <c r="R353" s="32">
        <f t="shared" si="45"/>
        <v>3.5425</v>
      </c>
      <c r="S353" s="25">
        <v>151.119</v>
      </c>
      <c r="T353" s="25">
        <f t="shared" si="46"/>
        <v>107.22366666666666</v>
      </c>
      <c r="U353" s="33">
        <v>13.042</v>
      </c>
      <c r="V353" s="29">
        <v>479.8726981662778</v>
      </c>
    </row>
    <row r="354" spans="1:22" ht="12.75">
      <c r="A354" s="1">
        <v>36335</v>
      </c>
      <c r="B354" s="25">
        <v>175</v>
      </c>
      <c r="C354" s="4">
        <v>0.581828713</v>
      </c>
      <c r="D354" s="24">
        <v>0.581828713</v>
      </c>
      <c r="E354" s="3">
        <v>3443</v>
      </c>
      <c r="G354" s="27">
        <v>1008.3</v>
      </c>
      <c r="H354" s="30">
        <f t="shared" si="41"/>
        <v>964.3</v>
      </c>
      <c r="I354" s="28">
        <f t="shared" si="42"/>
        <v>411.17692814312517</v>
      </c>
      <c r="J354" s="28">
        <f t="shared" si="43"/>
        <v>468.8695281431252</v>
      </c>
      <c r="K354" s="28">
        <f t="shared" si="39"/>
        <v>446.0362281431252</v>
      </c>
      <c r="L354" s="29">
        <f t="shared" si="40"/>
        <v>457.4528781431252</v>
      </c>
      <c r="M354" s="30">
        <v>19.3</v>
      </c>
      <c r="N354" s="30">
        <v>70.9</v>
      </c>
      <c r="O354" s="31">
        <v>0.38</v>
      </c>
      <c r="P354" s="30">
        <f t="shared" si="44"/>
        <v>29</v>
      </c>
      <c r="Q354" s="31">
        <v>1.447</v>
      </c>
      <c r="R354" s="32">
        <f t="shared" si="45"/>
        <v>3.6175</v>
      </c>
      <c r="S354" s="25">
        <v>172.862</v>
      </c>
      <c r="T354" s="25">
        <f t="shared" si="46"/>
        <v>125.47916666666667</v>
      </c>
      <c r="U354" s="33">
        <v>12.945</v>
      </c>
      <c r="V354" s="29">
        <v>457.4528781431252</v>
      </c>
    </row>
    <row r="355" spans="1:22" ht="12.75">
      <c r="A355" s="1">
        <v>36335</v>
      </c>
      <c r="B355" s="25">
        <v>175</v>
      </c>
      <c r="C355" s="4">
        <v>0.581944466</v>
      </c>
      <c r="D355" s="24">
        <v>0.581944466</v>
      </c>
      <c r="E355" s="3">
        <v>3453</v>
      </c>
      <c r="G355" s="27">
        <v>1010.4</v>
      </c>
      <c r="H355" s="30">
        <f t="shared" si="41"/>
        <v>966.4</v>
      </c>
      <c r="I355" s="28">
        <f t="shared" si="42"/>
        <v>393.11269780377575</v>
      </c>
      <c r="J355" s="28">
        <f t="shared" si="43"/>
        <v>450.8052978037757</v>
      </c>
      <c r="K355" s="28">
        <f t="shared" si="39"/>
        <v>427.97199780377576</v>
      </c>
      <c r="L355" s="29">
        <f t="shared" si="40"/>
        <v>439.3886478037757</v>
      </c>
      <c r="M355" s="30">
        <v>19.1</v>
      </c>
      <c r="N355" s="30">
        <v>71.6</v>
      </c>
      <c r="O355" s="31">
        <v>0.46</v>
      </c>
      <c r="P355" s="30">
        <f t="shared" si="44"/>
        <v>37</v>
      </c>
      <c r="Q355" s="31">
        <v>1.379</v>
      </c>
      <c r="R355" s="32">
        <f t="shared" si="45"/>
        <v>3.4475</v>
      </c>
      <c r="S355" s="25">
        <v>131.53</v>
      </c>
      <c r="T355" s="25">
        <f t="shared" si="46"/>
        <v>136.7098333333333</v>
      </c>
      <c r="U355" s="33">
        <v>12.704</v>
      </c>
      <c r="V355" s="29">
        <v>439.3886478037757</v>
      </c>
    </row>
    <row r="356" spans="1:22" ht="12.75">
      <c r="A356" s="1">
        <v>36335</v>
      </c>
      <c r="B356" s="25">
        <v>175</v>
      </c>
      <c r="C356" s="4">
        <v>0.582060158</v>
      </c>
      <c r="D356" s="24">
        <v>0.582060158</v>
      </c>
      <c r="E356" s="3">
        <v>3463</v>
      </c>
      <c r="G356" s="27">
        <v>1013.3</v>
      </c>
      <c r="H356" s="30">
        <f t="shared" si="41"/>
        <v>969.3</v>
      </c>
      <c r="I356" s="28">
        <f t="shared" si="42"/>
        <v>368.23128333275247</v>
      </c>
      <c r="J356" s="28">
        <f t="shared" si="43"/>
        <v>425.92388333275244</v>
      </c>
      <c r="K356" s="28">
        <f t="shared" si="39"/>
        <v>403.0905833327525</v>
      </c>
      <c r="L356" s="29">
        <f t="shared" si="40"/>
        <v>414.50723333275243</v>
      </c>
      <c r="M356" s="30">
        <v>19.2</v>
      </c>
      <c r="N356" s="30">
        <v>72.6</v>
      </c>
      <c r="O356" s="31">
        <v>0.469</v>
      </c>
      <c r="P356" s="30">
        <f t="shared" si="44"/>
        <v>37.9</v>
      </c>
      <c r="Q356" s="31">
        <v>1.416</v>
      </c>
      <c r="R356" s="32">
        <f t="shared" si="45"/>
        <v>3.54</v>
      </c>
      <c r="S356" s="25">
        <v>153.273</v>
      </c>
      <c r="T356" s="25">
        <f t="shared" si="46"/>
        <v>137.4405</v>
      </c>
      <c r="U356" s="33">
        <v>12.186</v>
      </c>
      <c r="V356" s="29">
        <v>414.50723333275243</v>
      </c>
    </row>
    <row r="357" spans="1:22" ht="12.75">
      <c r="A357" s="1">
        <v>36335</v>
      </c>
      <c r="B357" s="25">
        <v>175</v>
      </c>
      <c r="C357" s="4">
        <v>0.58217591</v>
      </c>
      <c r="D357" s="24">
        <v>0.58217591</v>
      </c>
      <c r="E357" s="3">
        <v>3473</v>
      </c>
      <c r="G357" s="27">
        <v>1013.9</v>
      </c>
      <c r="H357" s="30">
        <f t="shared" si="41"/>
        <v>969.9</v>
      </c>
      <c r="I357" s="28">
        <f t="shared" si="42"/>
        <v>363.0926993989749</v>
      </c>
      <c r="J357" s="28">
        <f t="shared" si="43"/>
        <v>420.78529939897487</v>
      </c>
      <c r="K357" s="28">
        <f t="shared" si="39"/>
        <v>397.9519993989749</v>
      </c>
      <c r="L357" s="29">
        <f t="shared" si="40"/>
        <v>409.36864939897487</v>
      </c>
      <c r="M357" s="30">
        <v>19.1</v>
      </c>
      <c r="N357" s="30">
        <v>76.1</v>
      </c>
      <c r="O357" s="31">
        <v>0.478</v>
      </c>
      <c r="P357" s="30">
        <f t="shared" si="44"/>
        <v>38.8</v>
      </c>
      <c r="Q357" s="31">
        <v>1.411</v>
      </c>
      <c r="R357" s="32">
        <f t="shared" si="45"/>
        <v>3.5275</v>
      </c>
      <c r="S357" s="25">
        <v>154.091</v>
      </c>
      <c r="T357" s="25">
        <f t="shared" si="46"/>
        <v>148.696</v>
      </c>
      <c r="U357" s="33">
        <v>11.914</v>
      </c>
      <c r="V357" s="29">
        <v>409.36864939897487</v>
      </c>
    </row>
    <row r="358" spans="1:22" ht="12.75">
      <c r="A358" s="1">
        <v>36335</v>
      </c>
      <c r="B358" s="25">
        <v>175</v>
      </c>
      <c r="C358" s="4">
        <v>0.582291663</v>
      </c>
      <c r="D358" s="24">
        <v>0.582291663</v>
      </c>
      <c r="E358" s="3">
        <v>3483</v>
      </c>
      <c r="G358" s="27">
        <v>1015.5</v>
      </c>
      <c r="H358" s="30">
        <f t="shared" si="41"/>
        <v>971.5</v>
      </c>
      <c r="I358" s="28">
        <f t="shared" si="42"/>
        <v>349.4053344012313</v>
      </c>
      <c r="J358" s="28">
        <f t="shared" si="43"/>
        <v>407.0979344012313</v>
      </c>
      <c r="K358" s="28">
        <f t="shared" si="39"/>
        <v>384.2646344012313</v>
      </c>
      <c r="L358" s="29">
        <f t="shared" si="40"/>
        <v>395.6812844012313</v>
      </c>
      <c r="M358" s="30">
        <v>19.2</v>
      </c>
      <c r="N358" s="30">
        <v>79</v>
      </c>
      <c r="O358" s="31">
        <v>0.386</v>
      </c>
      <c r="P358" s="30">
        <f t="shared" si="44"/>
        <v>29.6</v>
      </c>
      <c r="Q358" s="31">
        <v>1.352</v>
      </c>
      <c r="R358" s="32">
        <f t="shared" si="45"/>
        <v>3.3800000000000003</v>
      </c>
      <c r="S358" s="25">
        <v>133.834</v>
      </c>
      <c r="T358" s="25">
        <f t="shared" si="46"/>
        <v>149.4515</v>
      </c>
      <c r="U358" s="33">
        <v>11.86</v>
      </c>
      <c r="V358" s="29">
        <v>395.6812844012313</v>
      </c>
    </row>
    <row r="359" spans="1:22" ht="12.75">
      <c r="A359" s="1">
        <v>36335</v>
      </c>
      <c r="B359" s="25">
        <v>175</v>
      </c>
      <c r="C359" s="4">
        <v>0.582407415</v>
      </c>
      <c r="D359" s="24">
        <v>0.582407415</v>
      </c>
      <c r="E359" s="3">
        <v>3493</v>
      </c>
      <c r="G359" s="27">
        <v>1017.9</v>
      </c>
      <c r="H359" s="30">
        <f t="shared" si="41"/>
        <v>973.9</v>
      </c>
      <c r="I359" s="28">
        <f t="shared" si="42"/>
        <v>328.91649570125384</v>
      </c>
      <c r="J359" s="28">
        <f t="shared" si="43"/>
        <v>386.60909570125386</v>
      </c>
      <c r="K359" s="28">
        <f t="shared" si="39"/>
        <v>363.77579570125386</v>
      </c>
      <c r="L359" s="29">
        <f t="shared" si="40"/>
        <v>375.19244570125386</v>
      </c>
      <c r="M359" s="30">
        <v>19.4</v>
      </c>
      <c r="N359" s="30">
        <v>78.3</v>
      </c>
      <c r="O359" s="31">
        <v>0.391</v>
      </c>
      <c r="P359" s="30">
        <f t="shared" si="44"/>
        <v>30.1</v>
      </c>
      <c r="Q359" s="31">
        <v>1.699</v>
      </c>
      <c r="R359" s="32">
        <f t="shared" si="45"/>
        <v>4.2475000000000005</v>
      </c>
      <c r="S359" s="25">
        <v>302.503</v>
      </c>
      <c r="T359" s="25">
        <f t="shared" si="46"/>
        <v>174.68216666666663</v>
      </c>
      <c r="U359" s="33">
        <v>12.156</v>
      </c>
      <c r="V359" s="29">
        <v>375.19244570125386</v>
      </c>
    </row>
    <row r="360" spans="1:22" ht="12.75">
      <c r="A360" s="1">
        <v>36335</v>
      </c>
      <c r="B360" s="25">
        <v>175</v>
      </c>
      <c r="C360" s="4">
        <v>0.582523167</v>
      </c>
      <c r="D360" s="24">
        <v>0.582523167</v>
      </c>
      <c r="E360" s="3">
        <v>3503</v>
      </c>
      <c r="G360" s="27">
        <v>1018.9</v>
      </c>
      <c r="H360" s="30">
        <f t="shared" si="41"/>
        <v>974.9</v>
      </c>
      <c r="I360" s="28">
        <f t="shared" si="42"/>
        <v>320.3943773711695</v>
      </c>
      <c r="J360" s="28">
        <f t="shared" si="43"/>
        <v>378.0869773711695</v>
      </c>
      <c r="K360" s="28">
        <f t="shared" si="39"/>
        <v>355.25367737116954</v>
      </c>
      <c r="L360" s="29">
        <f t="shared" si="40"/>
        <v>366.6703273711695</v>
      </c>
      <c r="M360" s="30">
        <v>19.4</v>
      </c>
      <c r="N360" s="30">
        <v>79.6</v>
      </c>
      <c r="O360" s="31">
        <v>0.363</v>
      </c>
      <c r="P360" s="30">
        <f t="shared" si="44"/>
        <v>27.299999999999997</v>
      </c>
      <c r="Q360" s="31">
        <v>1.314</v>
      </c>
      <c r="R360" s="32">
        <f t="shared" si="45"/>
        <v>3.285</v>
      </c>
      <c r="S360" s="25">
        <v>114.246</v>
      </c>
      <c r="T360" s="25">
        <f t="shared" si="46"/>
        <v>164.91283333333334</v>
      </c>
      <c r="U360" s="33">
        <v>12.677</v>
      </c>
      <c r="V360" s="29">
        <v>366.6703273711695</v>
      </c>
    </row>
    <row r="361" spans="1:22" ht="12.75">
      <c r="A361" s="1">
        <v>36335</v>
      </c>
      <c r="B361" s="25">
        <v>175</v>
      </c>
      <c r="C361" s="4">
        <v>0.58263886</v>
      </c>
      <c r="D361" s="24">
        <v>0.58263886</v>
      </c>
      <c r="E361" s="3">
        <v>3513</v>
      </c>
      <c r="G361" s="27">
        <v>1021.4</v>
      </c>
      <c r="H361" s="30">
        <f t="shared" si="41"/>
        <v>977.4</v>
      </c>
      <c r="I361" s="28">
        <f t="shared" si="42"/>
        <v>299.1272670118422</v>
      </c>
      <c r="J361" s="28">
        <f t="shared" si="43"/>
        <v>356.81986701184223</v>
      </c>
      <c r="K361" s="28">
        <f t="shared" si="39"/>
        <v>333.9865670118422</v>
      </c>
      <c r="L361" s="29">
        <f t="shared" si="40"/>
        <v>345.40321701184223</v>
      </c>
      <c r="M361" s="30">
        <v>19.3</v>
      </c>
      <c r="N361" s="30">
        <v>78.4</v>
      </c>
      <c r="O361" s="31">
        <v>0.362</v>
      </c>
      <c r="P361" s="30">
        <f t="shared" si="44"/>
        <v>27.199999999999996</v>
      </c>
      <c r="Q361" s="31">
        <v>1.576</v>
      </c>
      <c r="R361" s="32">
        <f t="shared" si="45"/>
        <v>3.9400000000000004</v>
      </c>
      <c r="S361" s="25">
        <v>241.063</v>
      </c>
      <c r="T361" s="25">
        <f t="shared" si="46"/>
        <v>183.16833333333332</v>
      </c>
      <c r="U361" s="33">
        <v>12.955</v>
      </c>
      <c r="V361" s="29">
        <v>345.40321701184223</v>
      </c>
    </row>
    <row r="362" spans="1:22" ht="12.75">
      <c r="A362" s="1">
        <v>36335</v>
      </c>
      <c r="B362" s="25">
        <v>175</v>
      </c>
      <c r="C362" s="4">
        <v>0.582754612</v>
      </c>
      <c r="D362" s="24">
        <v>0.582754612</v>
      </c>
      <c r="E362" s="3">
        <v>3523</v>
      </c>
      <c r="G362" s="27">
        <v>1023.3</v>
      </c>
      <c r="H362" s="30">
        <f t="shared" si="41"/>
        <v>979.3</v>
      </c>
      <c r="I362" s="28">
        <f t="shared" si="42"/>
        <v>283.00061237332426</v>
      </c>
      <c r="J362" s="28">
        <f t="shared" si="43"/>
        <v>340.6932123733243</v>
      </c>
      <c r="K362" s="28">
        <f t="shared" si="39"/>
        <v>317.8599123733243</v>
      </c>
      <c r="L362" s="29">
        <f t="shared" si="40"/>
        <v>329.2765623733243</v>
      </c>
      <c r="M362" s="30">
        <v>19.3</v>
      </c>
      <c r="N362" s="30">
        <v>79</v>
      </c>
      <c r="O362" s="31">
        <v>0.326</v>
      </c>
      <c r="P362" s="30">
        <f t="shared" si="44"/>
        <v>23.6</v>
      </c>
      <c r="Q362" s="31">
        <v>1.487</v>
      </c>
      <c r="R362" s="32">
        <f t="shared" si="45"/>
        <v>3.7175000000000002</v>
      </c>
      <c r="S362" s="25">
        <v>199.806</v>
      </c>
      <c r="T362" s="25">
        <f t="shared" si="46"/>
        <v>190.9238333333333</v>
      </c>
      <c r="U362" s="33">
        <v>13.06</v>
      </c>
      <c r="V362" s="29">
        <v>329.2765623733243</v>
      </c>
    </row>
    <row r="363" spans="1:22" ht="12.75">
      <c r="A363" s="1">
        <v>36335</v>
      </c>
      <c r="B363" s="25">
        <v>175</v>
      </c>
      <c r="C363" s="4">
        <v>0.582870364</v>
      </c>
      <c r="D363" s="24">
        <v>0.582870364</v>
      </c>
      <c r="E363" s="3">
        <v>3533</v>
      </c>
      <c r="G363" s="27">
        <v>1026</v>
      </c>
      <c r="H363" s="30">
        <f t="shared" si="41"/>
        <v>982</v>
      </c>
      <c r="I363" s="28">
        <f t="shared" si="42"/>
        <v>260.13752883914475</v>
      </c>
      <c r="J363" s="28">
        <f t="shared" si="43"/>
        <v>317.8301288391448</v>
      </c>
      <c r="K363" s="28">
        <f t="shared" si="39"/>
        <v>294.99682883914477</v>
      </c>
      <c r="L363" s="29">
        <f t="shared" si="40"/>
        <v>306.4134788391448</v>
      </c>
      <c r="M363" s="30">
        <v>19.7</v>
      </c>
      <c r="N363" s="30">
        <v>75.1</v>
      </c>
      <c r="O363" s="31">
        <v>0.352</v>
      </c>
      <c r="P363" s="30">
        <f t="shared" si="44"/>
        <v>26.199999999999996</v>
      </c>
      <c r="Q363" s="31">
        <v>1.65</v>
      </c>
      <c r="R363" s="32">
        <f t="shared" si="45"/>
        <v>4.125</v>
      </c>
      <c r="S363" s="25">
        <v>284.475</v>
      </c>
      <c r="T363" s="25">
        <f t="shared" si="46"/>
        <v>212.6545</v>
      </c>
      <c r="U363" s="33">
        <v>13.047</v>
      </c>
      <c r="V363" s="29">
        <v>306.4134788391448</v>
      </c>
    </row>
    <row r="364" spans="1:22" ht="12.75">
      <c r="A364" s="1">
        <v>36335</v>
      </c>
      <c r="B364" s="25">
        <v>175</v>
      </c>
      <c r="C364" s="4">
        <v>0.582986116</v>
      </c>
      <c r="D364" s="24">
        <v>0.582986116</v>
      </c>
      <c r="E364" s="3">
        <v>3543</v>
      </c>
      <c r="G364" s="27">
        <v>1030.3</v>
      </c>
      <c r="H364" s="30">
        <f t="shared" si="41"/>
        <v>986.3</v>
      </c>
      <c r="I364" s="28">
        <f t="shared" si="42"/>
        <v>223.85540954357913</v>
      </c>
      <c r="J364" s="28">
        <f t="shared" si="43"/>
        <v>281.54800954357916</v>
      </c>
      <c r="K364" s="28">
        <f t="shared" si="39"/>
        <v>258.71470954357915</v>
      </c>
      <c r="L364" s="29">
        <f t="shared" si="40"/>
        <v>270.13135954357915</v>
      </c>
      <c r="M364" s="30">
        <v>20</v>
      </c>
      <c r="N364" s="30">
        <v>76.7</v>
      </c>
      <c r="O364" s="31">
        <v>0.366</v>
      </c>
      <c r="P364" s="30">
        <f t="shared" si="44"/>
        <v>27.6</v>
      </c>
      <c r="Q364" s="31">
        <v>1.579</v>
      </c>
      <c r="R364" s="32">
        <f t="shared" si="45"/>
        <v>3.9475</v>
      </c>
      <c r="S364" s="25">
        <v>243.218</v>
      </c>
      <c r="T364" s="25">
        <f t="shared" si="46"/>
        <v>230.88516666666666</v>
      </c>
      <c r="U364" s="33">
        <v>12.981</v>
      </c>
      <c r="V364" s="29">
        <v>270.13135954357915</v>
      </c>
    </row>
    <row r="365" spans="1:22" ht="12.75">
      <c r="A365" s="1">
        <v>36335</v>
      </c>
      <c r="B365" s="25">
        <v>175</v>
      </c>
      <c r="C365" s="4">
        <v>0.583101869</v>
      </c>
      <c r="D365" s="24">
        <v>0.583101869</v>
      </c>
      <c r="E365" s="3">
        <v>3553</v>
      </c>
      <c r="G365" s="27">
        <v>1032</v>
      </c>
      <c r="H365" s="30">
        <f t="shared" si="41"/>
        <v>988</v>
      </c>
      <c r="I365" s="28">
        <f t="shared" si="42"/>
        <v>209.55492752841928</v>
      </c>
      <c r="J365" s="28">
        <f t="shared" si="43"/>
        <v>267.24752752841925</v>
      </c>
      <c r="K365" s="28">
        <f t="shared" si="39"/>
        <v>244.41422752841927</v>
      </c>
      <c r="L365" s="29">
        <f t="shared" si="40"/>
        <v>255.83087752841925</v>
      </c>
      <c r="M365" s="30">
        <v>20.2</v>
      </c>
      <c r="N365" s="30">
        <v>74.9</v>
      </c>
      <c r="O365" s="31">
        <v>0.359</v>
      </c>
      <c r="P365" s="30">
        <f t="shared" si="44"/>
        <v>26.9</v>
      </c>
      <c r="Q365" s="31">
        <v>1.69</v>
      </c>
      <c r="R365" s="32">
        <f t="shared" si="45"/>
        <v>4.225</v>
      </c>
      <c r="S365" s="25">
        <v>307.035</v>
      </c>
      <c r="T365" s="25">
        <f t="shared" si="46"/>
        <v>231.6405</v>
      </c>
      <c r="U365" s="33">
        <v>12.713</v>
      </c>
      <c r="V365" s="29">
        <v>255.83087752841925</v>
      </c>
    </row>
    <row r="366" spans="1:22" ht="12.75">
      <c r="A366" s="1">
        <v>36335</v>
      </c>
      <c r="B366" s="25">
        <v>175</v>
      </c>
      <c r="C366" s="4">
        <v>0.583217621</v>
      </c>
      <c r="D366" s="24">
        <v>0.583217621</v>
      </c>
      <c r="E366" s="3">
        <v>3563</v>
      </c>
      <c r="G366" s="27">
        <v>1036.2</v>
      </c>
      <c r="H366" s="30">
        <f t="shared" si="41"/>
        <v>992.2</v>
      </c>
      <c r="I366" s="28">
        <f t="shared" si="42"/>
        <v>174.32954821165183</v>
      </c>
      <c r="J366" s="28">
        <f t="shared" si="43"/>
        <v>232.02214821165182</v>
      </c>
      <c r="K366" s="28">
        <f t="shared" si="39"/>
        <v>209.18884821165182</v>
      </c>
      <c r="L366" s="29">
        <f t="shared" si="40"/>
        <v>220.60549821165182</v>
      </c>
      <c r="M366" s="30">
        <v>20.4</v>
      </c>
      <c r="N366" s="30">
        <v>74.7</v>
      </c>
      <c r="O366" s="31">
        <v>0.328</v>
      </c>
      <c r="P366" s="30">
        <f t="shared" si="44"/>
        <v>23.800000000000004</v>
      </c>
      <c r="Q366" s="31">
        <v>1.728</v>
      </c>
      <c r="R366" s="32">
        <f t="shared" si="45"/>
        <v>4.32</v>
      </c>
      <c r="S366" s="25">
        <v>328.778</v>
      </c>
      <c r="T366" s="25">
        <f t="shared" si="46"/>
        <v>267.3958333333333</v>
      </c>
      <c r="U366" s="33">
        <v>12.158</v>
      </c>
      <c r="V366" s="29">
        <v>220.60549821165182</v>
      </c>
    </row>
    <row r="367" spans="1:22" ht="12.75">
      <c r="A367" s="1">
        <v>36335</v>
      </c>
      <c r="B367" s="25">
        <v>175</v>
      </c>
      <c r="C367" s="4">
        <v>0.583333313</v>
      </c>
      <c r="D367" s="24">
        <v>0.583333313</v>
      </c>
      <c r="E367" s="3">
        <v>3573</v>
      </c>
      <c r="G367" s="27">
        <v>1038.2</v>
      </c>
      <c r="H367" s="30">
        <f t="shared" si="41"/>
        <v>994.2</v>
      </c>
      <c r="I367" s="28">
        <f t="shared" si="42"/>
        <v>157.6079328713029</v>
      </c>
      <c r="J367" s="28">
        <f t="shared" si="43"/>
        <v>215.3005328713029</v>
      </c>
      <c r="K367" s="28">
        <f t="shared" si="39"/>
        <v>192.46723287130288</v>
      </c>
      <c r="L367" s="29">
        <f t="shared" si="40"/>
        <v>203.8838828713029</v>
      </c>
      <c r="M367" s="30">
        <v>20.6</v>
      </c>
      <c r="N367" s="30">
        <v>76.9</v>
      </c>
      <c r="O367" s="31">
        <v>0.358</v>
      </c>
      <c r="P367" s="30">
        <f t="shared" si="44"/>
        <v>26.799999999999997</v>
      </c>
      <c r="Q367" s="31">
        <v>1.745</v>
      </c>
      <c r="R367" s="32">
        <f t="shared" si="45"/>
        <v>4.362500000000001</v>
      </c>
      <c r="S367" s="25">
        <v>350.447</v>
      </c>
      <c r="T367" s="25">
        <f t="shared" si="46"/>
        <v>285.6265</v>
      </c>
      <c r="U367" s="33">
        <v>11.939</v>
      </c>
      <c r="V367" s="29">
        <v>203.8838828713029</v>
      </c>
    </row>
    <row r="368" spans="1:22" ht="12.75">
      <c r="A368" s="1">
        <v>36335</v>
      </c>
      <c r="B368" s="25">
        <v>175</v>
      </c>
      <c r="C368" s="4">
        <v>0.583449066</v>
      </c>
      <c r="D368" s="24">
        <v>0.583449066</v>
      </c>
      <c r="E368" s="3">
        <v>3583</v>
      </c>
      <c r="G368" s="27">
        <v>1041.5</v>
      </c>
      <c r="H368" s="30">
        <f t="shared" si="41"/>
        <v>997.5</v>
      </c>
      <c r="I368" s="28">
        <f t="shared" si="42"/>
        <v>130.09067163356804</v>
      </c>
      <c r="J368" s="28">
        <f t="shared" si="43"/>
        <v>187.78327163356803</v>
      </c>
      <c r="K368" s="28">
        <f t="shared" si="39"/>
        <v>164.94997163356803</v>
      </c>
      <c r="L368" s="29">
        <f t="shared" si="40"/>
        <v>176.36662163356803</v>
      </c>
      <c r="M368" s="30">
        <v>20.8</v>
      </c>
      <c r="N368" s="30">
        <v>76.4</v>
      </c>
      <c r="O368" s="31">
        <v>0.315</v>
      </c>
      <c r="P368" s="30">
        <f t="shared" si="44"/>
        <v>22.5</v>
      </c>
      <c r="Q368" s="31">
        <v>1.609</v>
      </c>
      <c r="R368" s="32">
        <f t="shared" si="45"/>
        <v>4.0225</v>
      </c>
      <c r="S368" s="25">
        <v>267.19</v>
      </c>
      <c r="T368" s="25">
        <f t="shared" si="46"/>
        <v>296.85716666666667</v>
      </c>
      <c r="U368" s="33">
        <v>11.93</v>
      </c>
      <c r="V368" s="29">
        <v>176.36662163356803</v>
      </c>
    </row>
    <row r="369" spans="1:22" ht="12.75">
      <c r="A369" s="1">
        <v>36335</v>
      </c>
      <c r="B369" s="25">
        <v>175</v>
      </c>
      <c r="C369" s="4">
        <v>0.583564818</v>
      </c>
      <c r="D369" s="24">
        <v>0.583564818</v>
      </c>
      <c r="E369" s="3">
        <v>3593</v>
      </c>
      <c r="G369" s="27">
        <v>1046.4</v>
      </c>
      <c r="H369" s="30">
        <f t="shared" si="41"/>
        <v>1002.4000000000001</v>
      </c>
      <c r="I369" s="28">
        <f t="shared" si="42"/>
        <v>89.39919391581523</v>
      </c>
      <c r="J369" s="28">
        <f t="shared" si="43"/>
        <v>147.09179391581523</v>
      </c>
      <c r="K369" s="28">
        <f t="shared" si="39"/>
        <v>124.25849391581522</v>
      </c>
      <c r="L369" s="29">
        <f t="shared" si="40"/>
        <v>135.67514391581523</v>
      </c>
      <c r="M369" s="30">
        <v>21</v>
      </c>
      <c r="N369" s="30">
        <v>75.9</v>
      </c>
      <c r="O369" s="31">
        <v>0.316</v>
      </c>
      <c r="P369" s="30">
        <f t="shared" si="44"/>
        <v>22.6</v>
      </c>
      <c r="Q369" s="31">
        <v>1.727</v>
      </c>
      <c r="R369" s="32">
        <f t="shared" si="45"/>
        <v>4.3175</v>
      </c>
      <c r="S369" s="25">
        <v>331.007</v>
      </c>
      <c r="T369" s="25">
        <f t="shared" si="46"/>
        <v>304.6125</v>
      </c>
      <c r="U369" s="33">
        <v>12.248</v>
      </c>
      <c r="V369" s="29">
        <v>135.67514391581523</v>
      </c>
    </row>
    <row r="370" spans="1:22" ht="12.75">
      <c r="A370" s="1">
        <v>36335</v>
      </c>
      <c r="B370" s="25">
        <v>175</v>
      </c>
      <c r="C370" s="4">
        <v>0.58368057</v>
      </c>
      <c r="D370" s="24">
        <v>0.58368057</v>
      </c>
      <c r="E370" s="3">
        <v>3603</v>
      </c>
      <c r="G370" s="27">
        <v>1051.2</v>
      </c>
      <c r="H370" s="30">
        <f t="shared" si="41"/>
        <v>1007.2</v>
      </c>
      <c r="I370" s="28">
        <f t="shared" si="42"/>
        <v>49.730560968311686</v>
      </c>
      <c r="J370" s="28">
        <f t="shared" si="43"/>
        <v>107.42316096831169</v>
      </c>
      <c r="K370" s="28">
        <f t="shared" si="39"/>
        <v>84.58986096831168</v>
      </c>
      <c r="L370" s="29">
        <f t="shared" si="40"/>
        <v>96.00651096831169</v>
      </c>
      <c r="M370" s="30">
        <v>21.5</v>
      </c>
      <c r="N370" s="30">
        <v>75.7</v>
      </c>
      <c r="O370" s="31">
        <v>0.311</v>
      </c>
      <c r="P370" s="30">
        <f t="shared" si="44"/>
        <v>22.1</v>
      </c>
      <c r="Q370" s="31">
        <v>1.878</v>
      </c>
      <c r="R370" s="32">
        <f t="shared" si="45"/>
        <v>4.694999999999999</v>
      </c>
      <c r="S370" s="25">
        <v>415.75</v>
      </c>
      <c r="T370" s="25">
        <f t="shared" si="46"/>
        <v>333.36783333333335</v>
      </c>
      <c r="U370" s="33">
        <v>12.656</v>
      </c>
      <c r="V370" s="29">
        <v>96.00651096831169</v>
      </c>
    </row>
    <row r="371" spans="1:22" ht="12.75">
      <c r="A371" s="1">
        <v>36335</v>
      </c>
      <c r="B371" s="25">
        <v>175</v>
      </c>
      <c r="C371" s="4">
        <v>0.583796322</v>
      </c>
      <c r="D371" s="24">
        <v>0.583796322</v>
      </c>
      <c r="E371" s="3">
        <v>3613</v>
      </c>
      <c r="G371" s="27">
        <v>1055.4</v>
      </c>
      <c r="H371" s="30">
        <f t="shared" si="41"/>
        <v>1011.4000000000001</v>
      </c>
      <c r="I371" s="28">
        <f t="shared" si="42"/>
        <v>15.175278999946912</v>
      </c>
      <c r="J371" s="28">
        <f t="shared" si="43"/>
        <v>72.86787899994691</v>
      </c>
      <c r="K371" s="28">
        <f t="shared" si="39"/>
        <v>50.03457899994691</v>
      </c>
      <c r="L371" s="29">
        <f t="shared" si="40"/>
        <v>61.451228999946906</v>
      </c>
      <c r="M371" s="30">
        <v>21.8</v>
      </c>
      <c r="N371" s="30">
        <v>75.2</v>
      </c>
      <c r="O371" s="31">
        <v>0.319</v>
      </c>
      <c r="P371" s="30">
        <f t="shared" si="44"/>
        <v>22.900000000000002</v>
      </c>
      <c r="Q371" s="31">
        <v>1.637</v>
      </c>
      <c r="R371" s="32">
        <f t="shared" si="45"/>
        <v>4.0925</v>
      </c>
      <c r="S371" s="25">
        <v>290.419</v>
      </c>
      <c r="T371" s="25">
        <f t="shared" si="46"/>
        <v>330.5985</v>
      </c>
      <c r="U371" s="33">
        <v>12.986</v>
      </c>
      <c r="V371" s="29">
        <v>61.451228999946906</v>
      </c>
    </row>
    <row r="372" spans="1:22" ht="12.75">
      <c r="A372" s="1">
        <v>36335</v>
      </c>
      <c r="B372" s="25">
        <v>175</v>
      </c>
      <c r="C372" s="4">
        <v>0.583912015</v>
      </c>
      <c r="D372" s="24">
        <v>0.583912015</v>
      </c>
      <c r="E372" s="3">
        <v>3623</v>
      </c>
      <c r="G372" s="27">
        <v>1056</v>
      </c>
      <c r="H372" s="30">
        <f t="shared" si="41"/>
        <v>1012</v>
      </c>
      <c r="I372" s="28">
        <f t="shared" si="42"/>
        <v>10.250527621837243</v>
      </c>
      <c r="J372" s="28">
        <f t="shared" si="43"/>
        <v>67.94312762183725</v>
      </c>
      <c r="K372" s="28">
        <f t="shared" si="39"/>
        <v>45.10982762183724</v>
      </c>
      <c r="L372" s="29">
        <f t="shared" si="40"/>
        <v>56.526477621837245</v>
      </c>
      <c r="M372" s="30">
        <v>22.1</v>
      </c>
      <c r="N372" s="30">
        <v>75.8</v>
      </c>
      <c r="O372" s="31">
        <v>0.311</v>
      </c>
      <c r="P372" s="30">
        <f t="shared" si="44"/>
        <v>22.1</v>
      </c>
      <c r="Q372" s="31">
        <v>1.916</v>
      </c>
      <c r="R372" s="32">
        <f t="shared" si="45"/>
        <v>4.79</v>
      </c>
      <c r="S372" s="25">
        <v>438.162</v>
      </c>
      <c r="T372" s="25">
        <f t="shared" si="46"/>
        <v>348.82916666666665</v>
      </c>
      <c r="U372" s="33">
        <v>13.051</v>
      </c>
      <c r="V372" s="29">
        <v>56.526477621837245</v>
      </c>
    </row>
    <row r="373" spans="1:22" ht="12.75">
      <c r="A373" s="1">
        <v>36335</v>
      </c>
      <c r="B373" s="25">
        <v>175</v>
      </c>
      <c r="C373" s="4">
        <v>0.584027767</v>
      </c>
      <c r="D373" s="24">
        <v>0.584027767</v>
      </c>
      <c r="E373" s="3">
        <v>3633</v>
      </c>
      <c r="G373" s="27">
        <v>1054.6</v>
      </c>
      <c r="H373" s="30">
        <f t="shared" si="41"/>
        <v>1010.5999999999999</v>
      </c>
      <c r="I373" s="28">
        <f t="shared" si="42"/>
        <v>21.746160744986778</v>
      </c>
      <c r="J373" s="28">
        <f t="shared" si="43"/>
        <v>79.43876074498678</v>
      </c>
      <c r="K373" s="28">
        <f t="shared" si="39"/>
        <v>56.60546074498677</v>
      </c>
      <c r="L373" s="29">
        <f t="shared" si="40"/>
        <v>68.02211074498678</v>
      </c>
      <c r="M373" s="30">
        <v>22.3</v>
      </c>
      <c r="N373" s="30">
        <v>74.2</v>
      </c>
      <c r="O373" s="31">
        <v>0.345</v>
      </c>
      <c r="P373" s="30">
        <f t="shared" si="44"/>
        <v>25.5</v>
      </c>
      <c r="Q373" s="31">
        <v>1.608</v>
      </c>
      <c r="R373" s="32">
        <f t="shared" si="45"/>
        <v>4.0200000000000005</v>
      </c>
      <c r="S373" s="25">
        <v>270.979</v>
      </c>
      <c r="T373" s="25">
        <f t="shared" si="46"/>
        <v>335.5845</v>
      </c>
      <c r="U373" s="33">
        <v>13.004</v>
      </c>
      <c r="V373" s="29">
        <v>68.02211074498678</v>
      </c>
    </row>
    <row r="374" spans="1:22" ht="12.75">
      <c r="A374" s="1">
        <v>36335</v>
      </c>
      <c r="B374" s="25">
        <v>175</v>
      </c>
      <c r="C374" s="4">
        <v>0.584143519</v>
      </c>
      <c r="D374" s="24">
        <v>0.584143519</v>
      </c>
      <c r="E374" s="3">
        <v>3643</v>
      </c>
      <c r="G374" s="27">
        <v>1052.1</v>
      </c>
      <c r="H374" s="30">
        <f t="shared" si="41"/>
        <v>1008.0999999999999</v>
      </c>
      <c r="I374" s="28">
        <f t="shared" si="42"/>
        <v>42.313742894939175</v>
      </c>
      <c r="J374" s="28">
        <f t="shared" si="43"/>
        <v>100.00634289493917</v>
      </c>
      <c r="K374" s="28">
        <f t="shared" si="39"/>
        <v>77.17304289493917</v>
      </c>
      <c r="L374" s="29">
        <f t="shared" si="40"/>
        <v>88.58969289493916</v>
      </c>
      <c r="M374" s="30">
        <v>21.9</v>
      </c>
      <c r="N374" s="30">
        <v>72.7</v>
      </c>
      <c r="O374" s="31">
        <v>0.337</v>
      </c>
      <c r="P374" s="30">
        <f t="shared" si="44"/>
        <v>24.700000000000003</v>
      </c>
      <c r="Q374" s="31">
        <v>1.579</v>
      </c>
      <c r="R374" s="32">
        <f t="shared" si="45"/>
        <v>3.9475</v>
      </c>
      <c r="S374" s="25">
        <v>250.723</v>
      </c>
      <c r="T374" s="25">
        <f t="shared" si="46"/>
        <v>332.84</v>
      </c>
      <c r="U374" s="33">
        <v>12.936</v>
      </c>
      <c r="V374" s="29">
        <v>88.58969289493916</v>
      </c>
    </row>
    <row r="375" spans="1:22" ht="12.75">
      <c r="A375" s="1">
        <v>36335</v>
      </c>
      <c r="B375" s="25">
        <v>175</v>
      </c>
      <c r="C375" s="4">
        <v>0.584259272</v>
      </c>
      <c r="D375" s="24">
        <v>0.584259272</v>
      </c>
      <c r="E375" s="3">
        <v>3653</v>
      </c>
      <c r="G375" s="27">
        <v>1050.1</v>
      </c>
      <c r="H375" s="30">
        <f t="shared" si="41"/>
        <v>1006.0999999999999</v>
      </c>
      <c r="I375" s="28">
        <f t="shared" si="42"/>
        <v>58.80456625129989</v>
      </c>
      <c r="J375" s="28">
        <f t="shared" si="43"/>
        <v>116.49716625129989</v>
      </c>
      <c r="K375" s="28">
        <f t="shared" si="39"/>
        <v>93.66386625129988</v>
      </c>
      <c r="L375" s="29">
        <f t="shared" si="40"/>
        <v>105.08051625129988</v>
      </c>
      <c r="M375" s="30">
        <v>21.9</v>
      </c>
      <c r="N375" s="30">
        <v>72.5</v>
      </c>
      <c r="O375" s="31">
        <v>0.376</v>
      </c>
      <c r="P375" s="30">
        <f t="shared" si="44"/>
        <v>28.6</v>
      </c>
      <c r="Q375" s="31">
        <v>1.866</v>
      </c>
      <c r="R375" s="32">
        <f t="shared" si="45"/>
        <v>4.665</v>
      </c>
      <c r="S375" s="25">
        <v>419.391</v>
      </c>
      <c r="T375" s="25">
        <f t="shared" si="46"/>
        <v>347.5706666666667</v>
      </c>
      <c r="U375" s="33">
        <v>12.709</v>
      </c>
      <c r="V375" s="29">
        <v>105.08051625129988</v>
      </c>
    </row>
    <row r="376" spans="1:22" ht="12.75">
      <c r="A376" s="1">
        <v>36335</v>
      </c>
      <c r="B376" s="25">
        <v>175</v>
      </c>
      <c r="C376" s="4">
        <v>0.584375024</v>
      </c>
      <c r="D376" s="24">
        <v>0.584375024</v>
      </c>
      <c r="E376" s="3">
        <v>3663</v>
      </c>
      <c r="G376" s="27">
        <v>1047.2</v>
      </c>
      <c r="H376" s="30">
        <f t="shared" si="41"/>
        <v>1003.2</v>
      </c>
      <c r="I376" s="28">
        <f t="shared" si="42"/>
        <v>82.77458138098721</v>
      </c>
      <c r="J376" s="28">
        <f t="shared" si="43"/>
        <v>140.4671813809872</v>
      </c>
      <c r="K376" s="28">
        <f t="shared" si="39"/>
        <v>117.63388138098722</v>
      </c>
      <c r="L376" s="29">
        <f t="shared" si="40"/>
        <v>129.0505313809872</v>
      </c>
      <c r="M376" s="30">
        <v>21.8</v>
      </c>
      <c r="N376" s="30">
        <v>69.2</v>
      </c>
      <c r="O376" s="31">
        <v>0.351</v>
      </c>
      <c r="P376" s="30">
        <f t="shared" si="44"/>
        <v>26.099999999999994</v>
      </c>
      <c r="Q376" s="31">
        <v>1.727</v>
      </c>
      <c r="R376" s="32">
        <f t="shared" si="45"/>
        <v>4.3175</v>
      </c>
      <c r="S376" s="25">
        <v>336.209</v>
      </c>
      <c r="T376" s="25">
        <f t="shared" si="46"/>
        <v>334.3138333333333</v>
      </c>
      <c r="U376" s="33">
        <v>12.176</v>
      </c>
      <c r="V376" s="29">
        <v>129.0505313809872</v>
      </c>
    </row>
    <row r="377" spans="1:22" ht="12.75">
      <c r="A377" s="1">
        <v>36335</v>
      </c>
      <c r="B377" s="25">
        <v>175</v>
      </c>
      <c r="C377" s="4">
        <v>0.584490716</v>
      </c>
      <c r="D377" s="24">
        <v>0.584490716</v>
      </c>
      <c r="E377" s="3">
        <v>3673</v>
      </c>
      <c r="G377" s="27">
        <v>1044.3</v>
      </c>
      <c r="H377" s="30">
        <f t="shared" si="41"/>
        <v>1000.3</v>
      </c>
      <c r="I377" s="28">
        <f t="shared" si="42"/>
        <v>106.81398821602106</v>
      </c>
      <c r="J377" s="28">
        <f t="shared" si="43"/>
        <v>164.50658821602104</v>
      </c>
      <c r="K377" s="28">
        <f t="shared" si="39"/>
        <v>141.67328821602106</v>
      </c>
      <c r="L377" s="29">
        <f t="shared" si="40"/>
        <v>153.08993821602104</v>
      </c>
      <c r="M377" s="30">
        <v>21.7</v>
      </c>
      <c r="N377" s="30">
        <v>68.9</v>
      </c>
      <c r="O377" s="31">
        <v>0.386</v>
      </c>
      <c r="P377" s="30">
        <f t="shared" si="44"/>
        <v>29.6</v>
      </c>
      <c r="Q377" s="31">
        <v>1.737</v>
      </c>
      <c r="R377" s="32">
        <f t="shared" si="45"/>
        <v>4.3425</v>
      </c>
      <c r="S377" s="25">
        <v>336.952</v>
      </c>
      <c r="T377" s="25">
        <f t="shared" si="46"/>
        <v>342.06933333333336</v>
      </c>
      <c r="U377" s="33">
        <v>11.858</v>
      </c>
      <c r="V377" s="29">
        <v>153.08993821602104</v>
      </c>
    </row>
    <row r="378" spans="1:22" ht="12.75">
      <c r="A378" s="1">
        <v>36335</v>
      </c>
      <c r="B378" s="25">
        <v>175</v>
      </c>
      <c r="C378" s="4">
        <v>0.584606469</v>
      </c>
      <c r="D378" s="24">
        <v>0.584606469</v>
      </c>
      <c r="E378" s="3">
        <v>3683</v>
      </c>
      <c r="G378" s="27">
        <v>1042</v>
      </c>
      <c r="H378" s="30">
        <f t="shared" si="41"/>
        <v>998</v>
      </c>
      <c r="I378" s="28">
        <f t="shared" si="42"/>
        <v>125.92933284841028</v>
      </c>
      <c r="J378" s="28">
        <f t="shared" si="43"/>
        <v>183.62193284841027</v>
      </c>
      <c r="K378" s="28">
        <f t="shared" si="39"/>
        <v>160.7886328484103</v>
      </c>
      <c r="L378" s="29">
        <f t="shared" si="40"/>
        <v>172.20528284841026</v>
      </c>
      <c r="M378" s="30">
        <v>21.5</v>
      </c>
      <c r="N378" s="30">
        <v>68.5</v>
      </c>
      <c r="O378" s="31">
        <v>0.43</v>
      </c>
      <c r="P378" s="30">
        <f t="shared" si="44"/>
        <v>34</v>
      </c>
      <c r="Q378" s="31">
        <v>1.678</v>
      </c>
      <c r="R378" s="32">
        <f t="shared" si="45"/>
        <v>4.195</v>
      </c>
      <c r="S378" s="25">
        <v>316.62</v>
      </c>
      <c r="T378" s="25">
        <f t="shared" si="46"/>
        <v>321.81233333333336</v>
      </c>
      <c r="U378" s="33">
        <v>11.975</v>
      </c>
      <c r="V378" s="29">
        <v>172.20528284841026</v>
      </c>
    </row>
    <row r="379" spans="1:22" ht="12.75">
      <c r="A379" s="1">
        <v>36335</v>
      </c>
      <c r="B379" s="25">
        <v>175</v>
      </c>
      <c r="C379" s="4">
        <v>0.584722221</v>
      </c>
      <c r="D379" s="24">
        <v>0.584722221</v>
      </c>
      <c r="E379" s="3">
        <v>3693</v>
      </c>
      <c r="G379" s="27">
        <v>1038.9</v>
      </c>
      <c r="H379" s="30">
        <f t="shared" si="41"/>
        <v>994.9000000000001</v>
      </c>
      <c r="I379" s="28">
        <f t="shared" si="42"/>
        <v>151.76331349534024</v>
      </c>
      <c r="J379" s="28">
        <f t="shared" si="43"/>
        <v>209.45591349534024</v>
      </c>
      <c r="K379" s="28">
        <f t="shared" si="39"/>
        <v>186.62261349534023</v>
      </c>
      <c r="L379" s="29">
        <f t="shared" si="40"/>
        <v>198.03926349534024</v>
      </c>
      <c r="M379" s="30">
        <v>21.4</v>
      </c>
      <c r="N379" s="30">
        <v>70.4</v>
      </c>
      <c r="O379" s="31">
        <v>0.444</v>
      </c>
      <c r="P379" s="30">
        <f t="shared" si="44"/>
        <v>35.4</v>
      </c>
      <c r="Q379" s="31">
        <v>1.706</v>
      </c>
      <c r="R379" s="32">
        <f t="shared" si="45"/>
        <v>4.265</v>
      </c>
      <c r="S379" s="25">
        <v>338.363</v>
      </c>
      <c r="T379" s="25">
        <f t="shared" si="46"/>
        <v>333.043</v>
      </c>
      <c r="U379" s="33">
        <v>12.353</v>
      </c>
      <c r="V379" s="29">
        <v>198.03926349534024</v>
      </c>
    </row>
    <row r="380" spans="1:22" ht="12.75">
      <c r="A380" s="1">
        <v>36335</v>
      </c>
      <c r="B380" s="25">
        <v>175</v>
      </c>
      <c r="C380" s="4">
        <v>0.584837973</v>
      </c>
      <c r="D380" s="24">
        <v>0.584837973</v>
      </c>
      <c r="E380" s="3">
        <v>3703</v>
      </c>
      <c r="G380" s="27">
        <v>1037</v>
      </c>
      <c r="H380" s="30">
        <f t="shared" si="41"/>
        <v>993</v>
      </c>
      <c r="I380" s="28">
        <f t="shared" si="42"/>
        <v>167.63686086810463</v>
      </c>
      <c r="J380" s="28">
        <f t="shared" si="43"/>
        <v>225.32946086810463</v>
      </c>
      <c r="K380" s="28">
        <f t="shared" si="39"/>
        <v>202.49616086810462</v>
      </c>
      <c r="L380" s="29">
        <f t="shared" si="40"/>
        <v>213.91281086810463</v>
      </c>
      <c r="M380" s="30">
        <v>21.1</v>
      </c>
      <c r="N380" s="30">
        <v>70.6</v>
      </c>
      <c r="O380" s="31">
        <v>0.411</v>
      </c>
      <c r="P380" s="30">
        <f t="shared" si="44"/>
        <v>32.099999999999994</v>
      </c>
      <c r="Q380" s="31">
        <v>1.508</v>
      </c>
      <c r="R380" s="32">
        <f t="shared" si="45"/>
        <v>3.77</v>
      </c>
      <c r="T380" s="25">
        <f t="shared" si="46"/>
        <v>349.507</v>
      </c>
      <c r="U380" s="33">
        <v>0.04</v>
      </c>
      <c r="V380" s="29">
        <v>213.91281086810463</v>
      </c>
    </row>
    <row r="381" spans="1:22" ht="12.75">
      <c r="A381" s="1">
        <v>36335</v>
      </c>
      <c r="B381" s="25">
        <v>175</v>
      </c>
      <c r="C381" s="4">
        <v>0.584953725</v>
      </c>
      <c r="D381" s="24">
        <v>0.584953725</v>
      </c>
      <c r="E381" s="3">
        <v>3713</v>
      </c>
      <c r="G381" s="27">
        <v>1033.8</v>
      </c>
      <c r="H381" s="30">
        <f t="shared" si="41"/>
        <v>989.8</v>
      </c>
      <c r="I381" s="28">
        <f t="shared" si="42"/>
        <v>194.4400356319383</v>
      </c>
      <c r="J381" s="28">
        <f t="shared" si="43"/>
        <v>252.13263563193829</v>
      </c>
      <c r="K381" s="28">
        <f t="shared" si="39"/>
        <v>229.29933563193828</v>
      </c>
      <c r="L381" s="29">
        <f t="shared" si="40"/>
        <v>240.71598563193828</v>
      </c>
      <c r="M381" s="30">
        <v>20.8</v>
      </c>
      <c r="N381" s="30">
        <v>71</v>
      </c>
      <c r="O381" s="31">
        <v>0.43</v>
      </c>
      <c r="P381" s="30">
        <f t="shared" si="44"/>
        <v>34</v>
      </c>
      <c r="Q381" s="31">
        <v>1.906</v>
      </c>
      <c r="R381" s="32">
        <f t="shared" si="45"/>
        <v>4.765</v>
      </c>
      <c r="T381" s="25">
        <f t="shared" si="46"/>
        <v>332.036</v>
      </c>
      <c r="U381" s="33">
        <v>0.019</v>
      </c>
      <c r="V381" s="29">
        <v>240.71598563193828</v>
      </c>
    </row>
    <row r="382" spans="1:22" ht="12.75">
      <c r="A382" s="1">
        <v>36335</v>
      </c>
      <c r="B382" s="25">
        <v>175</v>
      </c>
      <c r="C382" s="4">
        <v>0.585069418</v>
      </c>
      <c r="D382" s="24">
        <v>0.585069418</v>
      </c>
      <c r="E382" s="3">
        <v>3723</v>
      </c>
      <c r="G382" s="27">
        <v>1033.5</v>
      </c>
      <c r="H382" s="30">
        <f t="shared" si="41"/>
        <v>989.5</v>
      </c>
      <c r="I382" s="28">
        <f t="shared" si="42"/>
        <v>196.95727448474162</v>
      </c>
      <c r="J382" s="28">
        <f t="shared" si="43"/>
        <v>254.64987448474162</v>
      </c>
      <c r="K382" s="28">
        <f t="shared" si="39"/>
        <v>231.8165744847416</v>
      </c>
      <c r="L382" s="29">
        <f t="shared" si="40"/>
        <v>243.2332244847416</v>
      </c>
      <c r="M382" s="30">
        <v>20.8</v>
      </c>
      <c r="N382" s="30">
        <v>72.2</v>
      </c>
      <c r="O382" s="31">
        <v>0.407</v>
      </c>
      <c r="P382" s="30">
        <f t="shared" si="44"/>
        <v>31.699999999999996</v>
      </c>
      <c r="Q382" s="31">
        <v>1.499</v>
      </c>
      <c r="R382" s="32">
        <f t="shared" si="45"/>
        <v>3.7475000000000005</v>
      </c>
      <c r="T382" s="25">
        <f t="shared" si="46"/>
        <v>330.645</v>
      </c>
      <c r="U382" s="33">
        <v>0.021</v>
      </c>
      <c r="V382" s="29">
        <v>243.2332244847416</v>
      </c>
    </row>
    <row r="383" spans="1:22" ht="12.75">
      <c r="A383" s="1">
        <v>36335</v>
      </c>
      <c r="B383" s="25">
        <v>175</v>
      </c>
      <c r="C383" s="4">
        <v>0.58518517</v>
      </c>
      <c r="D383" s="24">
        <v>0.58518517</v>
      </c>
      <c r="E383" s="3">
        <v>3733</v>
      </c>
      <c r="G383" s="27">
        <v>1031</v>
      </c>
      <c r="H383" s="30">
        <f t="shared" si="41"/>
        <v>987</v>
      </c>
      <c r="I383" s="28">
        <f t="shared" si="42"/>
        <v>217.96399292753438</v>
      </c>
      <c r="J383" s="28">
        <f t="shared" si="43"/>
        <v>275.65659292753435</v>
      </c>
      <c r="K383" s="28">
        <f t="shared" si="39"/>
        <v>252.82329292753437</v>
      </c>
      <c r="L383" s="29">
        <f t="shared" si="40"/>
        <v>264.23994292753434</v>
      </c>
      <c r="M383" s="30">
        <v>20.8</v>
      </c>
      <c r="N383" s="30">
        <v>70</v>
      </c>
      <c r="O383" s="31">
        <v>0.422</v>
      </c>
      <c r="P383" s="30">
        <f t="shared" si="44"/>
        <v>33.199999999999996</v>
      </c>
      <c r="Q383" s="31">
        <v>1.4</v>
      </c>
      <c r="R383" s="32">
        <f t="shared" si="45"/>
        <v>3.5</v>
      </c>
      <c r="U383" s="33">
        <v>0.021</v>
      </c>
      <c r="V383" s="29">
        <v>264.23994292753434</v>
      </c>
    </row>
    <row r="384" spans="1:22" ht="12.75">
      <c r="A384" s="1">
        <v>36335</v>
      </c>
      <c r="B384" s="25">
        <v>175</v>
      </c>
      <c r="C384" s="4">
        <v>0.585300922</v>
      </c>
      <c r="D384" s="24">
        <v>0.585300922</v>
      </c>
      <c r="E384" s="3">
        <v>3743</v>
      </c>
      <c r="G384" s="27">
        <v>1029.4</v>
      </c>
      <c r="H384" s="30">
        <f t="shared" si="41"/>
        <v>985.4000000000001</v>
      </c>
      <c r="I384" s="28">
        <f t="shared" si="42"/>
        <v>231.43623497731573</v>
      </c>
      <c r="J384" s="28">
        <f t="shared" si="43"/>
        <v>289.1288349773157</v>
      </c>
      <c r="K384" s="28">
        <f t="shared" si="39"/>
        <v>266.29553497731575</v>
      </c>
      <c r="L384" s="29">
        <f t="shared" si="40"/>
        <v>277.7121849773157</v>
      </c>
      <c r="M384" s="30">
        <v>21</v>
      </c>
      <c r="N384" s="30">
        <v>73</v>
      </c>
      <c r="O384" s="31">
        <v>0.396</v>
      </c>
      <c r="P384" s="30">
        <f t="shared" si="44"/>
        <v>30.6</v>
      </c>
      <c r="Q384" s="31">
        <v>1.253</v>
      </c>
      <c r="R384" s="32">
        <f t="shared" si="45"/>
        <v>3.1325</v>
      </c>
      <c r="U384" s="33">
        <v>0.025</v>
      </c>
      <c r="V384" s="29">
        <v>277.7121849773157</v>
      </c>
    </row>
    <row r="385" spans="1:22" ht="12.75">
      <c r="A385" s="1">
        <v>36335</v>
      </c>
      <c r="B385" s="25">
        <v>175</v>
      </c>
      <c r="C385" s="4">
        <v>0.585416675</v>
      </c>
      <c r="D385" s="24">
        <v>0.585416675</v>
      </c>
      <c r="E385" s="3">
        <v>3753</v>
      </c>
      <c r="G385" s="27">
        <v>1027.4</v>
      </c>
      <c r="H385" s="30">
        <f t="shared" si="41"/>
        <v>983.4000000000001</v>
      </c>
      <c r="I385" s="28">
        <f t="shared" si="42"/>
        <v>248.30733255637057</v>
      </c>
      <c r="J385" s="28">
        <f t="shared" si="43"/>
        <v>305.9999325563706</v>
      </c>
      <c r="K385" s="28">
        <f t="shared" si="39"/>
        <v>283.1666325563706</v>
      </c>
      <c r="L385" s="29">
        <f t="shared" si="40"/>
        <v>294.5832825563706</v>
      </c>
      <c r="M385" s="30">
        <v>20.5</v>
      </c>
      <c r="N385" s="30">
        <v>73.5</v>
      </c>
      <c r="O385" s="31">
        <v>0.391</v>
      </c>
      <c r="P385" s="30">
        <f t="shared" si="44"/>
        <v>30.1</v>
      </c>
      <c r="Q385" s="31">
        <v>1.459</v>
      </c>
      <c r="R385" s="32">
        <f t="shared" si="45"/>
        <v>3.6475</v>
      </c>
      <c r="U385" s="33">
        <v>0.019</v>
      </c>
      <c r="V385" s="29">
        <v>294.5832825563706</v>
      </c>
    </row>
    <row r="386" spans="1:22" ht="12.75">
      <c r="A386" s="1">
        <v>36335</v>
      </c>
      <c r="B386" s="25">
        <v>175</v>
      </c>
      <c r="C386" s="4">
        <v>0.585532427</v>
      </c>
      <c r="D386" s="24">
        <v>0.585532427</v>
      </c>
      <c r="E386" s="3">
        <v>3763</v>
      </c>
      <c r="G386" s="27">
        <v>1025.3</v>
      </c>
      <c r="H386" s="30">
        <f t="shared" si="41"/>
        <v>981.3</v>
      </c>
      <c r="I386" s="28">
        <f t="shared" si="42"/>
        <v>266.05895318255875</v>
      </c>
      <c r="J386" s="28">
        <f t="shared" si="43"/>
        <v>323.7515531825587</v>
      </c>
      <c r="K386" s="28">
        <f t="shared" si="39"/>
        <v>300.9182531825588</v>
      </c>
      <c r="L386" s="29">
        <f t="shared" si="40"/>
        <v>312.3349031825587</v>
      </c>
      <c r="M386" s="30">
        <v>20.4</v>
      </c>
      <c r="N386" s="30">
        <v>71.8</v>
      </c>
      <c r="O386" s="31">
        <v>0.39</v>
      </c>
      <c r="P386" s="30">
        <f t="shared" si="44"/>
        <v>30</v>
      </c>
      <c r="Q386" s="31">
        <v>1.19</v>
      </c>
      <c r="R386" s="32">
        <f t="shared" si="45"/>
        <v>2.9749999999999996</v>
      </c>
      <c r="U386" s="33">
        <v>0.016</v>
      </c>
      <c r="V386" s="29">
        <v>312.3349031825587</v>
      </c>
    </row>
    <row r="387" spans="1:22" ht="12.75">
      <c r="A387" s="1">
        <v>36335</v>
      </c>
      <c r="B387" s="25">
        <v>175</v>
      </c>
      <c r="C387" s="4">
        <v>0.585648119</v>
      </c>
      <c r="D387" s="24">
        <v>0.585648119</v>
      </c>
      <c r="E387" s="3">
        <v>3773</v>
      </c>
      <c r="G387" s="27">
        <v>1024</v>
      </c>
      <c r="H387" s="30">
        <f t="shared" si="41"/>
        <v>980</v>
      </c>
      <c r="I387" s="28">
        <f t="shared" si="42"/>
        <v>277.0670991719585</v>
      </c>
      <c r="J387" s="28">
        <f t="shared" si="43"/>
        <v>334.75969917195846</v>
      </c>
      <c r="K387" s="28">
        <f t="shared" si="39"/>
        <v>311.9263991719585</v>
      </c>
      <c r="L387" s="29">
        <f t="shared" si="40"/>
        <v>323.34304917195846</v>
      </c>
      <c r="M387" s="30">
        <v>20.5</v>
      </c>
      <c r="N387" s="30">
        <v>72.8</v>
      </c>
      <c r="O387" s="31">
        <v>0.424</v>
      </c>
      <c r="P387" s="30">
        <f t="shared" si="44"/>
        <v>33.4</v>
      </c>
      <c r="Q387" s="31">
        <v>1.261</v>
      </c>
      <c r="R387" s="32">
        <f t="shared" si="45"/>
        <v>3.1525</v>
      </c>
      <c r="U387" s="33">
        <v>0.014</v>
      </c>
      <c r="V387" s="29">
        <v>323.34304917195846</v>
      </c>
    </row>
    <row r="388" spans="1:22" ht="12.75">
      <c r="A388" s="1">
        <v>36335</v>
      </c>
      <c r="B388" s="25">
        <v>175</v>
      </c>
      <c r="C388" s="4">
        <v>0.585763872</v>
      </c>
      <c r="D388" s="24">
        <v>0.585763872</v>
      </c>
      <c r="E388" s="3">
        <v>3783</v>
      </c>
      <c r="G388" s="27">
        <v>1021.2</v>
      </c>
      <c r="H388" s="30">
        <f t="shared" si="41"/>
        <v>977.2</v>
      </c>
      <c r="I388" s="28">
        <f t="shared" si="42"/>
        <v>300.8266328976457</v>
      </c>
      <c r="J388" s="28">
        <f t="shared" si="43"/>
        <v>358.5192328976457</v>
      </c>
      <c r="K388" s="28">
        <f t="shared" si="39"/>
        <v>335.6859328976457</v>
      </c>
      <c r="L388" s="29">
        <f t="shared" si="40"/>
        <v>347.1025828976457</v>
      </c>
      <c r="M388" s="30">
        <v>20.1</v>
      </c>
      <c r="N388" s="30">
        <v>72.9</v>
      </c>
      <c r="O388" s="31">
        <v>0.39</v>
      </c>
      <c r="P388" s="30">
        <f t="shared" si="44"/>
        <v>30</v>
      </c>
      <c r="Q388" s="31">
        <v>1.204</v>
      </c>
      <c r="R388" s="32">
        <f t="shared" si="45"/>
        <v>3.01</v>
      </c>
      <c r="U388" s="33">
        <v>0.017</v>
      </c>
      <c r="V388" s="29">
        <v>347.1025828976457</v>
      </c>
    </row>
    <row r="389" spans="1:22" ht="12.75">
      <c r="A389" s="1">
        <v>36335</v>
      </c>
      <c r="B389" s="25">
        <v>175</v>
      </c>
      <c r="C389" s="4">
        <v>0.585879624</v>
      </c>
      <c r="D389" s="24">
        <v>0.585879624</v>
      </c>
      <c r="E389" s="3">
        <v>3793</v>
      </c>
      <c r="G389" s="27">
        <v>1019.6</v>
      </c>
      <c r="H389" s="30">
        <f t="shared" si="41"/>
        <v>975.6</v>
      </c>
      <c r="I389" s="28">
        <f t="shared" si="42"/>
        <v>314.43409415152786</v>
      </c>
      <c r="J389" s="28">
        <f t="shared" si="43"/>
        <v>372.1266941515279</v>
      </c>
      <c r="K389" s="28">
        <f t="shared" si="39"/>
        <v>349.2933941515279</v>
      </c>
      <c r="L389" s="29">
        <f t="shared" si="40"/>
        <v>360.7100441515279</v>
      </c>
      <c r="M389" s="30">
        <v>20</v>
      </c>
      <c r="N389" s="30">
        <v>70.1</v>
      </c>
      <c r="O389" s="31">
        <v>0.401</v>
      </c>
      <c r="P389" s="30">
        <f t="shared" si="44"/>
        <v>31.1</v>
      </c>
      <c r="Q389" s="31">
        <v>1.112</v>
      </c>
      <c r="R389" s="32">
        <f t="shared" si="45"/>
        <v>2.7800000000000002</v>
      </c>
      <c r="U389" s="33">
        <v>0.016</v>
      </c>
      <c r="V389" s="29">
        <v>360.7100441515279</v>
      </c>
    </row>
    <row r="390" spans="1:22" ht="12.75">
      <c r="A390" s="1">
        <v>36335</v>
      </c>
      <c r="B390" s="25">
        <v>175</v>
      </c>
      <c r="C390" s="4">
        <v>0.585995376</v>
      </c>
      <c r="D390" s="24">
        <v>0.585995376</v>
      </c>
      <c r="E390" s="3">
        <v>3803</v>
      </c>
      <c r="G390" s="27">
        <v>1016.9</v>
      </c>
      <c r="H390" s="30">
        <f t="shared" si="41"/>
        <v>972.9</v>
      </c>
      <c r="I390" s="28">
        <f t="shared" si="42"/>
        <v>337.4473690342443</v>
      </c>
      <c r="J390" s="28">
        <f t="shared" si="43"/>
        <v>395.13996903424425</v>
      </c>
      <c r="K390" s="28">
        <f t="shared" si="39"/>
        <v>372.3066690342443</v>
      </c>
      <c r="L390" s="29">
        <f t="shared" si="40"/>
        <v>383.72331903424424</v>
      </c>
      <c r="M390" s="30">
        <v>20</v>
      </c>
      <c r="N390" s="30">
        <v>68.7</v>
      </c>
      <c r="O390" s="31">
        <v>0.481</v>
      </c>
      <c r="P390" s="30">
        <f t="shared" si="44"/>
        <v>39.1</v>
      </c>
      <c r="Q390" s="31">
        <v>1.113</v>
      </c>
      <c r="R390" s="32">
        <f t="shared" si="45"/>
        <v>2.7824999999999998</v>
      </c>
      <c r="U390" s="33">
        <v>0.019</v>
      </c>
      <c r="V390" s="29">
        <v>383.72331903424424</v>
      </c>
    </row>
    <row r="391" spans="1:22" ht="12.75">
      <c r="A391" s="1">
        <v>36335</v>
      </c>
      <c r="B391" s="25">
        <v>175</v>
      </c>
      <c r="C391" s="4">
        <v>0.586111128</v>
      </c>
      <c r="D391" s="24">
        <v>0.586111128</v>
      </c>
      <c r="E391" s="3">
        <v>3813</v>
      </c>
      <c r="G391" s="27">
        <v>1015.1</v>
      </c>
      <c r="H391" s="30">
        <f t="shared" si="41"/>
        <v>971.1</v>
      </c>
      <c r="I391" s="28">
        <f t="shared" si="42"/>
        <v>352.82506115480254</v>
      </c>
      <c r="J391" s="28">
        <f t="shared" si="43"/>
        <v>410.51766115480257</v>
      </c>
      <c r="K391" s="28">
        <f t="shared" si="39"/>
        <v>387.68436115480256</v>
      </c>
      <c r="L391" s="29">
        <f t="shared" si="40"/>
        <v>399.10101115480256</v>
      </c>
      <c r="M391" s="30">
        <v>19.9</v>
      </c>
      <c r="N391" s="30">
        <v>72.3</v>
      </c>
      <c r="O391" s="31">
        <v>0.489</v>
      </c>
      <c r="P391" s="30">
        <f t="shared" si="44"/>
        <v>39.9</v>
      </c>
      <c r="Q391" s="31">
        <v>1.029</v>
      </c>
      <c r="R391" s="32">
        <f t="shared" si="45"/>
        <v>2.5725</v>
      </c>
      <c r="U391" s="33">
        <v>0.014</v>
      </c>
      <c r="V391" s="29">
        <v>399.10101115480256</v>
      </c>
    </row>
    <row r="392" spans="1:22" ht="12.75">
      <c r="A392" s="1">
        <v>36335</v>
      </c>
      <c r="B392" s="25">
        <v>175</v>
      </c>
      <c r="C392" s="4">
        <v>0.586226881</v>
      </c>
      <c r="D392" s="24">
        <v>0.586226881</v>
      </c>
      <c r="E392" s="3">
        <v>3823</v>
      </c>
      <c r="G392" s="27">
        <v>1014.1</v>
      </c>
      <c r="H392" s="30">
        <f t="shared" si="41"/>
        <v>970.1</v>
      </c>
      <c r="I392" s="28">
        <f t="shared" si="42"/>
        <v>361.3805444708462</v>
      </c>
      <c r="J392" s="28">
        <f t="shared" si="43"/>
        <v>419.07314447084616</v>
      </c>
      <c r="K392" s="28">
        <f t="shared" si="39"/>
        <v>396.2398444708462</v>
      </c>
      <c r="L392" s="29">
        <f t="shared" si="40"/>
        <v>407.65649447084616</v>
      </c>
      <c r="M392" s="30">
        <v>19.8</v>
      </c>
      <c r="N392" s="30">
        <v>70.1</v>
      </c>
      <c r="O392" s="31">
        <v>0.421</v>
      </c>
      <c r="P392" s="30">
        <f t="shared" si="44"/>
        <v>33.1</v>
      </c>
      <c r="Q392" s="31">
        <v>1.103</v>
      </c>
      <c r="R392" s="32">
        <f t="shared" si="45"/>
        <v>2.7575</v>
      </c>
      <c r="U392" s="33">
        <v>0.014</v>
      </c>
      <c r="V392" s="29">
        <v>407.65649447084616</v>
      </c>
    </row>
    <row r="393" spans="1:22" ht="12.75">
      <c r="A393" s="1">
        <v>36335</v>
      </c>
      <c r="B393" s="25">
        <v>175</v>
      </c>
      <c r="C393" s="4">
        <v>0.586342573</v>
      </c>
      <c r="D393" s="24">
        <v>0.586342573</v>
      </c>
      <c r="E393" s="3">
        <v>3833</v>
      </c>
      <c r="G393" s="27">
        <v>1012</v>
      </c>
      <c r="H393" s="30">
        <f t="shared" si="41"/>
        <v>968</v>
      </c>
      <c r="I393" s="28">
        <f t="shared" si="42"/>
        <v>379.37580240973165</v>
      </c>
      <c r="J393" s="28">
        <f t="shared" si="43"/>
        <v>437.0684024097317</v>
      </c>
      <c r="K393" s="28">
        <f aca="true" t="shared" si="47" ref="K393:K456">(I393+34.8593)</f>
        <v>414.23510240973167</v>
      </c>
      <c r="L393" s="29">
        <f aca="true" t="shared" si="48" ref="L393:L456">AVERAGE(J393:K393)</f>
        <v>425.65175240973167</v>
      </c>
      <c r="M393" s="30">
        <v>19.8</v>
      </c>
      <c r="N393" s="30">
        <v>66.6</v>
      </c>
      <c r="O393" s="31">
        <v>0.474</v>
      </c>
      <c r="P393" s="30">
        <f t="shared" si="44"/>
        <v>38.4</v>
      </c>
      <c r="Q393" s="31">
        <v>1.01</v>
      </c>
      <c r="R393" s="32">
        <f t="shared" si="45"/>
        <v>2.525</v>
      </c>
      <c r="U393" s="33">
        <v>0.016</v>
      </c>
      <c r="V393" s="29">
        <v>425.65175240973167</v>
      </c>
    </row>
    <row r="394" spans="1:22" ht="12.75">
      <c r="A394" s="1">
        <v>36335</v>
      </c>
      <c r="B394" s="25">
        <v>175</v>
      </c>
      <c r="C394" s="4">
        <v>0.586458325</v>
      </c>
      <c r="D394" s="24">
        <v>0.586458325</v>
      </c>
      <c r="E394" s="3">
        <v>3843</v>
      </c>
      <c r="G394" s="27">
        <v>1011.2</v>
      </c>
      <c r="H394" s="30">
        <f aca="true" t="shared" si="49" ref="H394:H457">(G394-44)</f>
        <v>967.2</v>
      </c>
      <c r="I394" s="28">
        <f aca="true" t="shared" si="50" ref="I394:I457">(8303.951372*LN(1013.25/H394))</f>
        <v>386.24140955734003</v>
      </c>
      <c r="J394" s="28">
        <f aca="true" t="shared" si="51" ref="J394:J457">(I394+57.6926)</f>
        <v>443.93400955734</v>
      </c>
      <c r="K394" s="28">
        <f t="shared" si="47"/>
        <v>421.10070955734005</v>
      </c>
      <c r="L394" s="29">
        <f t="shared" si="48"/>
        <v>432.51735955734</v>
      </c>
      <c r="M394" s="30">
        <v>19.6</v>
      </c>
      <c r="N394" s="30">
        <v>69.4</v>
      </c>
      <c r="O394" s="31">
        <v>0.475</v>
      </c>
      <c r="P394" s="30">
        <f aca="true" t="shared" si="52" ref="P394:P455">((O394*100)-9)</f>
        <v>38.5</v>
      </c>
      <c r="Q394" s="31">
        <v>0.949</v>
      </c>
      <c r="R394" s="32">
        <f aca="true" t="shared" si="53" ref="R394:R457">(Q394*2.5)</f>
        <v>2.3725</v>
      </c>
      <c r="U394" s="33">
        <v>0.014</v>
      </c>
      <c r="V394" s="29">
        <v>432.51735955734</v>
      </c>
    </row>
    <row r="395" spans="1:22" ht="12.75">
      <c r="A395" s="1">
        <v>36335</v>
      </c>
      <c r="B395" s="25">
        <v>175</v>
      </c>
      <c r="C395" s="4">
        <v>0.586574078</v>
      </c>
      <c r="D395" s="24">
        <v>0.586574078</v>
      </c>
      <c r="E395" s="3">
        <v>3853</v>
      </c>
      <c r="G395" s="27">
        <v>1008.8</v>
      </c>
      <c r="H395" s="30">
        <f t="shared" si="49"/>
        <v>964.8</v>
      </c>
      <c r="I395" s="28">
        <f t="shared" si="50"/>
        <v>406.8723552552777</v>
      </c>
      <c r="J395" s="28">
        <f t="shared" si="51"/>
        <v>464.5649552552777</v>
      </c>
      <c r="K395" s="28">
        <f t="shared" si="47"/>
        <v>441.7316552552777</v>
      </c>
      <c r="L395" s="29">
        <f t="shared" si="48"/>
        <v>453.1483052552777</v>
      </c>
      <c r="M395" s="30">
        <v>19.6</v>
      </c>
      <c r="N395" s="30">
        <v>66.7</v>
      </c>
      <c r="O395" s="31">
        <v>0.491</v>
      </c>
      <c r="P395" s="30">
        <f t="shared" si="52"/>
        <v>40.1</v>
      </c>
      <c r="Q395" s="31">
        <v>1.064</v>
      </c>
      <c r="R395" s="32">
        <f t="shared" si="53"/>
        <v>2.66</v>
      </c>
      <c r="U395" s="33">
        <v>0.012</v>
      </c>
      <c r="V395" s="29">
        <v>453.1483052552777</v>
      </c>
    </row>
    <row r="396" spans="1:22" ht="12.75">
      <c r="A396" s="1">
        <v>36335</v>
      </c>
      <c r="B396" s="25">
        <v>175</v>
      </c>
      <c r="C396" s="4">
        <v>0.58668983</v>
      </c>
      <c r="D396" s="24">
        <v>0.58668983</v>
      </c>
      <c r="E396" s="3">
        <v>3863</v>
      </c>
      <c r="G396" s="27">
        <v>1006.5</v>
      </c>
      <c r="H396" s="30">
        <f t="shared" si="49"/>
        <v>962.5</v>
      </c>
      <c r="I396" s="28">
        <f t="shared" si="50"/>
        <v>426.69189266231285</v>
      </c>
      <c r="J396" s="28">
        <f t="shared" si="51"/>
        <v>484.3844926623128</v>
      </c>
      <c r="K396" s="28">
        <f t="shared" si="47"/>
        <v>461.55119266231287</v>
      </c>
      <c r="L396" s="29">
        <f t="shared" si="48"/>
        <v>472.9678426623128</v>
      </c>
      <c r="M396" s="30">
        <v>19</v>
      </c>
      <c r="N396" s="30">
        <v>72.5</v>
      </c>
      <c r="O396" s="31">
        <v>0.47</v>
      </c>
      <c r="P396" s="30">
        <f t="shared" si="52"/>
        <v>38</v>
      </c>
      <c r="Q396" s="31">
        <v>1.074</v>
      </c>
      <c r="R396" s="32">
        <f t="shared" si="53"/>
        <v>2.685</v>
      </c>
      <c r="U396" s="33">
        <v>0.015</v>
      </c>
      <c r="V396" s="29">
        <v>472.9678426623128</v>
      </c>
    </row>
    <row r="397" spans="1:22" ht="12.75">
      <c r="A397" s="1">
        <v>36335</v>
      </c>
      <c r="B397" s="25">
        <v>175</v>
      </c>
      <c r="C397" s="4">
        <v>0.586805582</v>
      </c>
      <c r="D397" s="24">
        <v>0.586805582</v>
      </c>
      <c r="E397" s="3">
        <v>3873</v>
      </c>
      <c r="G397" s="27">
        <v>1006.9</v>
      </c>
      <c r="H397" s="30">
        <f t="shared" si="49"/>
        <v>962.9</v>
      </c>
      <c r="I397" s="28">
        <f t="shared" si="50"/>
        <v>423.2416167751349</v>
      </c>
      <c r="J397" s="28">
        <f t="shared" si="51"/>
        <v>480.9342167751349</v>
      </c>
      <c r="K397" s="28">
        <f t="shared" si="47"/>
        <v>458.1009167751349</v>
      </c>
      <c r="L397" s="29">
        <f t="shared" si="48"/>
        <v>469.5175667751349</v>
      </c>
      <c r="M397" s="30">
        <v>20.4</v>
      </c>
      <c r="N397" s="30">
        <v>59.6</v>
      </c>
      <c r="O397" s="31">
        <v>0.519</v>
      </c>
      <c r="P397" s="30">
        <f t="shared" si="52"/>
        <v>42.9</v>
      </c>
      <c r="Q397" s="31">
        <v>0.921</v>
      </c>
      <c r="R397" s="32">
        <f t="shared" si="53"/>
        <v>2.3025</v>
      </c>
      <c r="U397" s="33">
        <v>0.011</v>
      </c>
      <c r="V397" s="29">
        <v>469.5175667751349</v>
      </c>
    </row>
    <row r="398" spans="1:22" ht="12.75">
      <c r="A398" s="1">
        <v>36335</v>
      </c>
      <c r="B398" s="25">
        <v>175</v>
      </c>
      <c r="C398" s="4">
        <v>0.586921275</v>
      </c>
      <c r="D398" s="24">
        <v>0.586921275</v>
      </c>
      <c r="E398" s="3">
        <v>3883</v>
      </c>
      <c r="G398" s="27">
        <v>1005.8</v>
      </c>
      <c r="H398" s="30">
        <f t="shared" si="49"/>
        <v>961.8</v>
      </c>
      <c r="I398" s="28">
        <f t="shared" si="50"/>
        <v>432.7333271754316</v>
      </c>
      <c r="J398" s="28">
        <f t="shared" si="51"/>
        <v>490.42592717543164</v>
      </c>
      <c r="K398" s="28">
        <f t="shared" si="47"/>
        <v>467.59262717543163</v>
      </c>
      <c r="L398" s="29">
        <f t="shared" si="48"/>
        <v>479.00927717543163</v>
      </c>
      <c r="M398" s="30">
        <v>20.4</v>
      </c>
      <c r="N398" s="30">
        <v>59.2</v>
      </c>
      <c r="O398" s="31">
        <v>0.608</v>
      </c>
      <c r="P398" s="30">
        <f t="shared" si="52"/>
        <v>51.8</v>
      </c>
      <c r="Q398" s="31">
        <v>0.948</v>
      </c>
      <c r="R398" s="32">
        <f t="shared" si="53"/>
        <v>2.37</v>
      </c>
      <c r="U398" s="33">
        <v>0.014</v>
      </c>
      <c r="V398" s="29">
        <v>479.00927717543163</v>
      </c>
    </row>
    <row r="399" spans="1:22" ht="12.75">
      <c r="A399" s="1">
        <v>36335</v>
      </c>
      <c r="B399" s="25">
        <v>175</v>
      </c>
      <c r="C399" s="4">
        <v>0.587037027</v>
      </c>
      <c r="D399" s="24">
        <v>0.587037027</v>
      </c>
      <c r="E399" s="3">
        <v>3893</v>
      </c>
      <c r="G399" s="27">
        <v>1004.5</v>
      </c>
      <c r="H399" s="30">
        <f t="shared" si="49"/>
        <v>960.5</v>
      </c>
      <c r="I399" s="28">
        <f t="shared" si="50"/>
        <v>443.96480866042486</v>
      </c>
      <c r="J399" s="28">
        <f t="shared" si="51"/>
        <v>501.65740866042484</v>
      </c>
      <c r="K399" s="28">
        <f t="shared" si="47"/>
        <v>478.8241086604249</v>
      </c>
      <c r="L399" s="29">
        <f t="shared" si="48"/>
        <v>490.24075866042483</v>
      </c>
      <c r="M399" s="30">
        <v>20.8</v>
      </c>
      <c r="N399" s="30">
        <v>50.7</v>
      </c>
      <c r="O399" s="31">
        <v>0.659</v>
      </c>
      <c r="P399" s="30">
        <f t="shared" si="52"/>
        <v>56.900000000000006</v>
      </c>
      <c r="Q399" s="31">
        <v>0.971</v>
      </c>
      <c r="R399" s="32">
        <f t="shared" si="53"/>
        <v>2.4274999999999998</v>
      </c>
      <c r="U399" s="33">
        <v>0.015</v>
      </c>
      <c r="V399" s="29">
        <v>490.24075866042483</v>
      </c>
    </row>
    <row r="400" spans="1:22" ht="12.75">
      <c r="A400" s="1">
        <v>36335</v>
      </c>
      <c r="B400" s="25">
        <v>175</v>
      </c>
      <c r="C400" s="4">
        <v>0.587152779</v>
      </c>
      <c r="D400" s="24">
        <v>0.587152779</v>
      </c>
      <c r="E400" s="3">
        <v>3903</v>
      </c>
      <c r="G400" s="27">
        <v>1003.8</v>
      </c>
      <c r="H400" s="30">
        <f t="shared" si="49"/>
        <v>959.8</v>
      </c>
      <c r="I400" s="28">
        <f t="shared" si="50"/>
        <v>450.018827530254</v>
      </c>
      <c r="J400" s="28">
        <f t="shared" si="51"/>
        <v>507.711427530254</v>
      </c>
      <c r="K400" s="28">
        <f t="shared" si="47"/>
        <v>484.878127530254</v>
      </c>
      <c r="L400" s="29">
        <f t="shared" si="48"/>
        <v>496.294777530254</v>
      </c>
      <c r="M400" s="30">
        <v>20.9</v>
      </c>
      <c r="N400" s="30">
        <v>49.7</v>
      </c>
      <c r="O400" s="31">
        <v>0.669</v>
      </c>
      <c r="P400" s="30">
        <f t="shared" si="52"/>
        <v>57.900000000000006</v>
      </c>
      <c r="Q400" s="31">
        <v>1.001</v>
      </c>
      <c r="R400" s="32">
        <f t="shared" si="53"/>
        <v>2.5024999999999995</v>
      </c>
      <c r="U400" s="33">
        <v>0.015</v>
      </c>
      <c r="V400" s="29">
        <v>496.294777530254</v>
      </c>
    </row>
    <row r="401" spans="1:22" ht="12.75">
      <c r="A401" s="1">
        <v>36335</v>
      </c>
      <c r="B401" s="25">
        <v>175</v>
      </c>
      <c r="C401" s="4">
        <v>0.587268531</v>
      </c>
      <c r="D401" s="24">
        <v>0.587268531</v>
      </c>
      <c r="E401" s="3">
        <v>3913</v>
      </c>
      <c r="G401" s="27">
        <v>1004.8</v>
      </c>
      <c r="H401" s="30">
        <f t="shared" si="49"/>
        <v>960.8</v>
      </c>
      <c r="I401" s="28">
        <f t="shared" si="50"/>
        <v>441.3715796677167</v>
      </c>
      <c r="J401" s="28">
        <f t="shared" si="51"/>
        <v>499.06417966771664</v>
      </c>
      <c r="K401" s="28">
        <f t="shared" si="47"/>
        <v>476.2308796677167</v>
      </c>
      <c r="L401" s="29">
        <f t="shared" si="48"/>
        <v>487.64752966771664</v>
      </c>
      <c r="M401" s="30">
        <v>20.8</v>
      </c>
      <c r="N401" s="30">
        <v>49.8</v>
      </c>
      <c r="O401" s="31">
        <v>0.659</v>
      </c>
      <c r="P401" s="30">
        <f t="shared" si="52"/>
        <v>56.900000000000006</v>
      </c>
      <c r="Q401" s="31">
        <v>1.072</v>
      </c>
      <c r="R401" s="32">
        <f t="shared" si="53"/>
        <v>2.68</v>
      </c>
      <c r="U401" s="33">
        <v>0.014</v>
      </c>
      <c r="V401" s="29">
        <v>487.64752966771664</v>
      </c>
    </row>
    <row r="402" spans="1:22" ht="12.75">
      <c r="A402" s="1">
        <v>36335</v>
      </c>
      <c r="B402" s="25">
        <v>175</v>
      </c>
      <c r="C402" s="4">
        <v>0.587384284</v>
      </c>
      <c r="D402" s="24">
        <v>0.587384284</v>
      </c>
      <c r="E402" s="3">
        <v>3923</v>
      </c>
      <c r="G402" s="27">
        <v>1005.4</v>
      </c>
      <c r="H402" s="30">
        <f t="shared" si="49"/>
        <v>961.4</v>
      </c>
      <c r="I402" s="28">
        <f t="shared" si="50"/>
        <v>436.18754992573764</v>
      </c>
      <c r="J402" s="28">
        <f t="shared" si="51"/>
        <v>493.88014992573767</v>
      </c>
      <c r="K402" s="28">
        <f t="shared" si="47"/>
        <v>471.04684992573766</v>
      </c>
      <c r="L402" s="29">
        <f t="shared" si="48"/>
        <v>482.46349992573766</v>
      </c>
      <c r="M402" s="30">
        <v>20.8</v>
      </c>
      <c r="N402" s="30">
        <v>50.2</v>
      </c>
      <c r="O402" s="31">
        <v>0.647</v>
      </c>
      <c r="P402" s="30">
        <f t="shared" si="52"/>
        <v>55.7</v>
      </c>
      <c r="Q402" s="31">
        <v>0.969</v>
      </c>
      <c r="R402" s="32">
        <f t="shared" si="53"/>
        <v>2.4225</v>
      </c>
      <c r="U402" s="33">
        <v>0.011</v>
      </c>
      <c r="V402" s="29">
        <v>482.46349992573766</v>
      </c>
    </row>
    <row r="403" spans="1:22" ht="12.75">
      <c r="A403" s="1">
        <v>36335</v>
      </c>
      <c r="B403" s="25">
        <v>175</v>
      </c>
      <c r="C403" s="4">
        <v>0.587499976</v>
      </c>
      <c r="D403" s="24">
        <v>0.587499976</v>
      </c>
      <c r="E403" s="3">
        <v>3933</v>
      </c>
      <c r="G403" s="27">
        <v>1005.1</v>
      </c>
      <c r="H403" s="30">
        <f t="shared" si="49"/>
        <v>961.1</v>
      </c>
      <c r="I403" s="28">
        <f t="shared" si="50"/>
        <v>438.77916025793104</v>
      </c>
      <c r="J403" s="28">
        <f t="shared" si="51"/>
        <v>496.471760257931</v>
      </c>
      <c r="K403" s="28">
        <f t="shared" si="47"/>
        <v>473.63846025793106</v>
      </c>
      <c r="L403" s="29">
        <f t="shared" si="48"/>
        <v>485.055110257931</v>
      </c>
      <c r="M403" s="30">
        <v>20.6</v>
      </c>
      <c r="N403" s="30">
        <v>49.7</v>
      </c>
      <c r="O403" s="31">
        <v>0.644</v>
      </c>
      <c r="P403" s="30">
        <f t="shared" si="52"/>
        <v>55.400000000000006</v>
      </c>
      <c r="Q403" s="31">
        <v>0.921</v>
      </c>
      <c r="R403" s="32">
        <f t="shared" si="53"/>
        <v>2.3025</v>
      </c>
      <c r="U403" s="33">
        <v>0.013</v>
      </c>
      <c r="V403" s="29">
        <v>485.055110257931</v>
      </c>
    </row>
    <row r="404" spans="1:22" ht="12.75">
      <c r="A404" s="1">
        <v>36335</v>
      </c>
      <c r="B404" s="25">
        <v>175</v>
      </c>
      <c r="C404" s="4">
        <v>0.587615728</v>
      </c>
      <c r="D404" s="24">
        <v>0.587615728</v>
      </c>
      <c r="E404" s="3">
        <v>3943</v>
      </c>
      <c r="G404" s="27">
        <v>1006.1</v>
      </c>
      <c r="H404" s="30">
        <f t="shared" si="49"/>
        <v>962.1</v>
      </c>
      <c r="I404" s="28">
        <f t="shared" si="50"/>
        <v>430.1436027284314</v>
      </c>
      <c r="J404" s="28">
        <f t="shared" si="51"/>
        <v>487.83620272843143</v>
      </c>
      <c r="K404" s="28">
        <f t="shared" si="47"/>
        <v>465.0029027284314</v>
      </c>
      <c r="L404" s="29">
        <f t="shared" si="48"/>
        <v>476.4195527284314</v>
      </c>
      <c r="M404" s="30">
        <v>20.1</v>
      </c>
      <c r="N404" s="30">
        <v>54.7</v>
      </c>
      <c r="O404" s="31">
        <v>0.624</v>
      </c>
      <c r="P404" s="30">
        <f t="shared" si="52"/>
        <v>53.4</v>
      </c>
      <c r="Q404" s="31">
        <v>0.989</v>
      </c>
      <c r="R404" s="32">
        <f t="shared" si="53"/>
        <v>2.4725</v>
      </c>
      <c r="U404" s="33">
        <v>0.011</v>
      </c>
      <c r="V404" s="29">
        <v>476.4195527284314</v>
      </c>
    </row>
    <row r="405" spans="1:22" ht="12.75">
      <c r="A405" s="1">
        <v>36335</v>
      </c>
      <c r="B405" s="25">
        <v>175</v>
      </c>
      <c r="C405" s="4">
        <v>0.587731481</v>
      </c>
      <c r="D405" s="24">
        <v>0.587731481</v>
      </c>
      <c r="E405" s="3">
        <v>3953</v>
      </c>
      <c r="G405" s="27">
        <v>1006.5</v>
      </c>
      <c r="H405" s="30">
        <f t="shared" si="49"/>
        <v>962.5</v>
      </c>
      <c r="I405" s="28">
        <f t="shared" si="50"/>
        <v>426.69189266231285</v>
      </c>
      <c r="J405" s="28">
        <f t="shared" si="51"/>
        <v>484.3844926623128</v>
      </c>
      <c r="K405" s="28">
        <f t="shared" si="47"/>
        <v>461.55119266231287</v>
      </c>
      <c r="L405" s="29">
        <f t="shared" si="48"/>
        <v>472.9678426623128</v>
      </c>
      <c r="M405" s="30">
        <v>19.5</v>
      </c>
      <c r="N405" s="30">
        <v>66.5</v>
      </c>
      <c r="O405" s="31">
        <v>0.593</v>
      </c>
      <c r="P405" s="30">
        <f t="shared" si="52"/>
        <v>50.3</v>
      </c>
      <c r="Q405" s="31">
        <v>1.062</v>
      </c>
      <c r="R405" s="32">
        <f t="shared" si="53"/>
        <v>2.6550000000000002</v>
      </c>
      <c r="U405" s="33">
        <v>0.014</v>
      </c>
      <c r="V405" s="29">
        <v>472.9678426623128</v>
      </c>
    </row>
    <row r="406" spans="1:22" ht="12.75">
      <c r="A406" s="1">
        <v>36335</v>
      </c>
      <c r="B406" s="25">
        <v>175</v>
      </c>
      <c r="C406" s="4">
        <v>0.587847233</v>
      </c>
      <c r="D406" s="24">
        <v>0.587847233</v>
      </c>
      <c r="E406" s="3">
        <v>3963</v>
      </c>
      <c r="G406" s="27">
        <v>1008.3</v>
      </c>
      <c r="H406" s="30">
        <f t="shared" si="49"/>
        <v>964.3</v>
      </c>
      <c r="I406" s="28">
        <f t="shared" si="50"/>
        <v>411.17692814312517</v>
      </c>
      <c r="J406" s="28">
        <f t="shared" si="51"/>
        <v>468.8695281431252</v>
      </c>
      <c r="K406" s="28">
        <f t="shared" si="47"/>
        <v>446.0362281431252</v>
      </c>
      <c r="L406" s="29">
        <f t="shared" si="48"/>
        <v>457.4528781431252</v>
      </c>
      <c r="M406" s="30">
        <v>20.2</v>
      </c>
      <c r="N406" s="30">
        <v>66.7</v>
      </c>
      <c r="O406" s="31">
        <v>0.461</v>
      </c>
      <c r="P406" s="30">
        <f t="shared" si="52"/>
        <v>37.1</v>
      </c>
      <c r="Q406" s="31">
        <v>1.142</v>
      </c>
      <c r="R406" s="32">
        <f t="shared" si="53"/>
        <v>2.8549999999999995</v>
      </c>
      <c r="U406" s="33">
        <v>0.015</v>
      </c>
      <c r="V406" s="29">
        <v>457.4528781431252</v>
      </c>
    </row>
    <row r="407" spans="1:22" ht="12.75">
      <c r="A407" s="1">
        <v>36335</v>
      </c>
      <c r="B407" s="25">
        <v>175</v>
      </c>
      <c r="C407" s="4">
        <v>0.587962985</v>
      </c>
      <c r="D407" s="24">
        <v>0.587962985</v>
      </c>
      <c r="E407" s="3">
        <v>3973</v>
      </c>
      <c r="G407" s="27">
        <v>1006.3</v>
      </c>
      <c r="H407" s="30">
        <f t="shared" si="49"/>
        <v>962.3</v>
      </c>
      <c r="I407" s="28">
        <f t="shared" si="50"/>
        <v>428.41756834848974</v>
      </c>
      <c r="J407" s="28">
        <f t="shared" si="51"/>
        <v>486.11016834848976</v>
      </c>
      <c r="K407" s="28">
        <f t="shared" si="47"/>
        <v>463.27686834848976</v>
      </c>
      <c r="L407" s="29">
        <f t="shared" si="48"/>
        <v>474.69351834848976</v>
      </c>
      <c r="M407" s="30">
        <v>20.3</v>
      </c>
      <c r="N407" s="30">
        <v>60.8</v>
      </c>
      <c r="O407" s="31">
        <v>0.5</v>
      </c>
      <c r="P407" s="30">
        <f t="shared" si="52"/>
        <v>41</v>
      </c>
      <c r="Q407" s="31">
        <v>1.029</v>
      </c>
      <c r="R407" s="32">
        <f t="shared" si="53"/>
        <v>2.5725</v>
      </c>
      <c r="U407" s="33">
        <v>0.015</v>
      </c>
      <c r="V407" s="29">
        <v>474.69351834848976</v>
      </c>
    </row>
    <row r="408" spans="1:22" ht="12.75">
      <c r="A408" s="1">
        <v>36335</v>
      </c>
      <c r="B408" s="25">
        <v>175</v>
      </c>
      <c r="C408" s="4">
        <v>0.588078678</v>
      </c>
      <c r="D408" s="24">
        <v>0.588078678</v>
      </c>
      <c r="E408" s="3">
        <v>3983</v>
      </c>
      <c r="G408" s="27">
        <v>1005.9</v>
      </c>
      <c r="H408" s="30">
        <f t="shared" si="49"/>
        <v>961.9</v>
      </c>
      <c r="I408" s="28">
        <f t="shared" si="50"/>
        <v>431.869995951282</v>
      </c>
      <c r="J408" s="28">
        <f t="shared" si="51"/>
        <v>489.562595951282</v>
      </c>
      <c r="K408" s="28">
        <f t="shared" si="47"/>
        <v>466.72929595128204</v>
      </c>
      <c r="L408" s="29">
        <f t="shared" si="48"/>
        <v>478.145945951282</v>
      </c>
      <c r="M408" s="30">
        <v>19.9</v>
      </c>
      <c r="N408" s="30">
        <v>63.9</v>
      </c>
      <c r="O408" s="31">
        <v>0.545</v>
      </c>
      <c r="P408" s="30">
        <f t="shared" si="52"/>
        <v>45.50000000000001</v>
      </c>
      <c r="Q408" s="31">
        <v>0.869</v>
      </c>
      <c r="R408" s="32">
        <f t="shared" si="53"/>
        <v>2.1725</v>
      </c>
      <c r="U408" s="33">
        <v>0.012</v>
      </c>
      <c r="V408" s="29">
        <v>478.145945951282</v>
      </c>
    </row>
    <row r="409" spans="1:22" ht="12.75">
      <c r="A409" s="1">
        <v>36335</v>
      </c>
      <c r="B409" s="25">
        <v>175</v>
      </c>
      <c r="C409" s="4">
        <v>0.58819443</v>
      </c>
      <c r="D409" s="24">
        <v>0.58819443</v>
      </c>
      <c r="E409" s="3">
        <v>3993</v>
      </c>
      <c r="G409" s="27">
        <v>1006.7</v>
      </c>
      <c r="H409" s="30">
        <f t="shared" si="49"/>
        <v>962.7</v>
      </c>
      <c r="I409" s="28">
        <f t="shared" si="50"/>
        <v>424.9665755208471</v>
      </c>
      <c r="J409" s="28">
        <f t="shared" si="51"/>
        <v>482.65917552084704</v>
      </c>
      <c r="K409" s="28">
        <f t="shared" si="47"/>
        <v>459.8258755208471</v>
      </c>
      <c r="L409" s="29">
        <f t="shared" si="48"/>
        <v>471.24252552084704</v>
      </c>
      <c r="M409" s="30">
        <v>20.6</v>
      </c>
      <c r="N409" s="30">
        <v>54.6</v>
      </c>
      <c r="O409" s="31">
        <v>0.614</v>
      </c>
      <c r="P409" s="30">
        <f t="shared" si="52"/>
        <v>52.4</v>
      </c>
      <c r="Q409" s="31">
        <v>1.042</v>
      </c>
      <c r="R409" s="32">
        <f t="shared" si="53"/>
        <v>2.605</v>
      </c>
      <c r="U409" s="33">
        <v>0.011</v>
      </c>
      <c r="V409" s="29">
        <v>471.24252552084704</v>
      </c>
    </row>
    <row r="410" spans="1:22" ht="12.75">
      <c r="A410" s="1">
        <v>36335</v>
      </c>
      <c r="B410" s="25">
        <v>175</v>
      </c>
      <c r="C410" s="4">
        <v>0.588310182</v>
      </c>
      <c r="D410" s="24">
        <v>0.588310182</v>
      </c>
      <c r="E410" s="3">
        <v>4003</v>
      </c>
      <c r="G410" s="27">
        <v>1006.8</v>
      </c>
      <c r="H410" s="30">
        <f t="shared" si="49"/>
        <v>962.8</v>
      </c>
      <c r="I410" s="28">
        <f t="shared" si="50"/>
        <v>424.10405135782963</v>
      </c>
      <c r="J410" s="28">
        <f t="shared" si="51"/>
        <v>481.79665135782966</v>
      </c>
      <c r="K410" s="28">
        <f t="shared" si="47"/>
        <v>458.96335135782965</v>
      </c>
      <c r="L410" s="29">
        <f t="shared" si="48"/>
        <v>470.38000135782966</v>
      </c>
      <c r="M410" s="30">
        <v>20.6</v>
      </c>
      <c r="N410" s="30">
        <v>55.2</v>
      </c>
      <c r="O410" s="31">
        <v>0.629</v>
      </c>
      <c r="P410" s="30">
        <f t="shared" si="52"/>
        <v>53.9</v>
      </c>
      <c r="Q410" s="31">
        <v>1.019</v>
      </c>
      <c r="R410" s="32">
        <f t="shared" si="53"/>
        <v>2.5475</v>
      </c>
      <c r="U410" s="33">
        <v>0.011</v>
      </c>
      <c r="V410" s="29">
        <v>470.38000135782966</v>
      </c>
    </row>
    <row r="411" spans="1:22" ht="12.75">
      <c r="A411" s="1">
        <v>36335</v>
      </c>
      <c r="B411" s="25">
        <v>175</v>
      </c>
      <c r="C411" s="4">
        <v>0.588425934</v>
      </c>
      <c r="D411" s="24">
        <v>0.588425934</v>
      </c>
      <c r="E411" s="3">
        <v>4013</v>
      </c>
      <c r="G411" s="27">
        <v>1006.7</v>
      </c>
      <c r="H411" s="30">
        <f t="shared" si="49"/>
        <v>962.7</v>
      </c>
      <c r="I411" s="28">
        <f t="shared" si="50"/>
        <v>424.9665755208471</v>
      </c>
      <c r="J411" s="28">
        <f t="shared" si="51"/>
        <v>482.65917552084704</v>
      </c>
      <c r="K411" s="28">
        <f t="shared" si="47"/>
        <v>459.8258755208471</v>
      </c>
      <c r="L411" s="29">
        <f t="shared" si="48"/>
        <v>471.24252552084704</v>
      </c>
      <c r="M411" s="30">
        <v>20.7</v>
      </c>
      <c r="N411" s="30">
        <v>52.3</v>
      </c>
      <c r="O411" s="31">
        <v>0.628</v>
      </c>
      <c r="P411" s="30">
        <f t="shared" si="52"/>
        <v>53.8</v>
      </c>
      <c r="Q411" s="31">
        <v>1.019</v>
      </c>
      <c r="R411" s="32">
        <f t="shared" si="53"/>
        <v>2.5475</v>
      </c>
      <c r="U411" s="33">
        <v>0.009</v>
      </c>
      <c r="V411" s="29">
        <v>471.24252552084704</v>
      </c>
    </row>
    <row r="412" spans="1:22" ht="12.75">
      <c r="A412" s="1">
        <v>36335</v>
      </c>
      <c r="B412" s="25">
        <v>175</v>
      </c>
      <c r="C412" s="4">
        <v>0.588541687</v>
      </c>
      <c r="D412" s="24">
        <v>0.588541687</v>
      </c>
      <c r="E412" s="3">
        <v>4023</v>
      </c>
      <c r="G412" s="27">
        <v>1007.2</v>
      </c>
      <c r="H412" s="30">
        <f t="shared" si="49"/>
        <v>963.2</v>
      </c>
      <c r="I412" s="28">
        <f t="shared" si="50"/>
        <v>420.65485032298244</v>
      </c>
      <c r="J412" s="28">
        <f t="shared" si="51"/>
        <v>478.34745032298247</v>
      </c>
      <c r="K412" s="28">
        <f t="shared" si="47"/>
        <v>455.51415032298246</v>
      </c>
      <c r="L412" s="29">
        <f t="shared" si="48"/>
        <v>466.93080032298246</v>
      </c>
      <c r="M412" s="30">
        <v>20.8</v>
      </c>
      <c r="N412" s="30">
        <v>51.9</v>
      </c>
      <c r="O412" s="31">
        <v>0.634</v>
      </c>
      <c r="P412" s="30">
        <f t="shared" si="52"/>
        <v>54.4</v>
      </c>
      <c r="Q412" s="31">
        <v>1.051</v>
      </c>
      <c r="R412" s="32">
        <f t="shared" si="53"/>
        <v>2.6275</v>
      </c>
      <c r="U412" s="33">
        <v>0.011</v>
      </c>
      <c r="V412" s="29">
        <v>466.93080032298246</v>
      </c>
    </row>
    <row r="413" spans="1:22" ht="12.75">
      <c r="A413" s="1">
        <v>36335</v>
      </c>
      <c r="B413" s="25">
        <v>175</v>
      </c>
      <c r="C413" s="4">
        <v>0.588657379</v>
      </c>
      <c r="D413" s="24">
        <v>0.588657379</v>
      </c>
      <c r="E413" s="3">
        <v>4033</v>
      </c>
      <c r="G413" s="27">
        <v>1006.9</v>
      </c>
      <c r="H413" s="30">
        <f t="shared" si="49"/>
        <v>962.9</v>
      </c>
      <c r="I413" s="28">
        <f t="shared" si="50"/>
        <v>423.2416167751349</v>
      </c>
      <c r="J413" s="28">
        <f t="shared" si="51"/>
        <v>480.9342167751349</v>
      </c>
      <c r="K413" s="28">
        <f t="shared" si="47"/>
        <v>458.1009167751349</v>
      </c>
      <c r="L413" s="29">
        <f t="shared" si="48"/>
        <v>469.5175667751349</v>
      </c>
      <c r="M413" s="30">
        <v>20.3</v>
      </c>
      <c r="N413" s="30">
        <v>56.7</v>
      </c>
      <c r="O413" s="31">
        <v>0.624</v>
      </c>
      <c r="P413" s="30">
        <f t="shared" si="52"/>
        <v>53.4</v>
      </c>
      <c r="Q413" s="31">
        <v>1.019</v>
      </c>
      <c r="R413" s="32">
        <f t="shared" si="53"/>
        <v>2.5475</v>
      </c>
      <c r="U413" s="33">
        <v>0.014</v>
      </c>
      <c r="V413" s="29">
        <v>469.5175667751349</v>
      </c>
    </row>
    <row r="414" spans="1:22" ht="12.75">
      <c r="A414" s="1">
        <v>36335</v>
      </c>
      <c r="B414" s="25">
        <v>175</v>
      </c>
      <c r="C414" s="4">
        <v>0.588773131</v>
      </c>
      <c r="D414" s="24">
        <v>0.588773131</v>
      </c>
      <c r="E414" s="3">
        <v>4043</v>
      </c>
      <c r="G414" s="27">
        <v>1007.4</v>
      </c>
      <c r="H414" s="30">
        <f t="shared" si="49"/>
        <v>963.4</v>
      </c>
      <c r="I414" s="28">
        <f t="shared" si="50"/>
        <v>418.9307869155643</v>
      </c>
      <c r="J414" s="28">
        <f t="shared" si="51"/>
        <v>476.6233869155643</v>
      </c>
      <c r="K414" s="28">
        <f t="shared" si="47"/>
        <v>453.7900869155643</v>
      </c>
      <c r="L414" s="29">
        <f t="shared" si="48"/>
        <v>465.2067369155643</v>
      </c>
      <c r="M414" s="30">
        <v>19.6</v>
      </c>
      <c r="N414" s="30">
        <v>68.5</v>
      </c>
      <c r="O414" s="31">
        <v>0.536</v>
      </c>
      <c r="P414" s="30">
        <f t="shared" si="52"/>
        <v>44.6</v>
      </c>
      <c r="Q414" s="31">
        <v>0.908</v>
      </c>
      <c r="R414" s="32">
        <f t="shared" si="53"/>
        <v>2.27</v>
      </c>
      <c r="U414" s="33">
        <v>0.014</v>
      </c>
      <c r="V414" s="29">
        <v>465.2067369155643</v>
      </c>
    </row>
    <row r="415" spans="1:22" ht="12.75">
      <c r="A415" s="1">
        <v>36335</v>
      </c>
      <c r="B415" s="25">
        <v>175</v>
      </c>
      <c r="C415" s="4">
        <v>0.588888884</v>
      </c>
      <c r="D415" s="24">
        <v>0.588888884</v>
      </c>
      <c r="E415" s="3">
        <v>4053</v>
      </c>
      <c r="G415" s="27">
        <v>1008.8</v>
      </c>
      <c r="H415" s="30">
        <f t="shared" si="49"/>
        <v>964.8</v>
      </c>
      <c r="I415" s="28">
        <f t="shared" si="50"/>
        <v>406.8723552552777</v>
      </c>
      <c r="J415" s="28">
        <f t="shared" si="51"/>
        <v>464.5649552552777</v>
      </c>
      <c r="K415" s="28">
        <f t="shared" si="47"/>
        <v>441.7316552552777</v>
      </c>
      <c r="L415" s="29">
        <f t="shared" si="48"/>
        <v>453.1483052552777</v>
      </c>
      <c r="M415" s="30">
        <v>21</v>
      </c>
      <c r="N415" s="30">
        <v>57.6</v>
      </c>
      <c r="O415" s="31">
        <v>0.539</v>
      </c>
      <c r="P415" s="30">
        <f t="shared" si="52"/>
        <v>44.900000000000006</v>
      </c>
      <c r="Q415" s="31">
        <v>1.093</v>
      </c>
      <c r="R415" s="32">
        <f t="shared" si="53"/>
        <v>2.7325</v>
      </c>
      <c r="U415" s="33">
        <v>0.013</v>
      </c>
      <c r="V415" s="29">
        <v>453.1483052552777</v>
      </c>
    </row>
    <row r="416" spans="1:22" ht="12.75">
      <c r="A416" s="1">
        <v>36335</v>
      </c>
      <c r="B416" s="25">
        <v>175</v>
      </c>
      <c r="C416" s="4">
        <v>0.589004636</v>
      </c>
      <c r="D416" s="24">
        <v>0.589004636</v>
      </c>
      <c r="E416" s="3">
        <v>4063</v>
      </c>
      <c r="G416" s="27">
        <v>1007.6</v>
      </c>
      <c r="H416" s="30">
        <f t="shared" si="49"/>
        <v>963.6</v>
      </c>
      <c r="I416" s="28">
        <f t="shared" si="50"/>
        <v>417.20708138327217</v>
      </c>
      <c r="J416" s="28">
        <f t="shared" si="51"/>
        <v>474.8996813832722</v>
      </c>
      <c r="K416" s="28">
        <f t="shared" si="47"/>
        <v>452.0663813832722</v>
      </c>
      <c r="L416" s="29">
        <f t="shared" si="48"/>
        <v>463.4830313832722</v>
      </c>
      <c r="M416" s="30">
        <v>19.7</v>
      </c>
      <c r="N416" s="30">
        <v>64.7</v>
      </c>
      <c r="O416" s="31">
        <v>0.593</v>
      </c>
      <c r="P416" s="30">
        <f t="shared" si="52"/>
        <v>50.3</v>
      </c>
      <c r="Q416" s="31">
        <v>0.968</v>
      </c>
      <c r="R416" s="32">
        <f t="shared" si="53"/>
        <v>2.42</v>
      </c>
      <c r="U416" s="33">
        <v>0.011</v>
      </c>
      <c r="V416" s="29">
        <v>463.4830313832722</v>
      </c>
    </row>
    <row r="417" spans="1:22" ht="12.75">
      <c r="A417" s="1">
        <v>36335</v>
      </c>
      <c r="B417" s="25">
        <v>175</v>
      </c>
      <c r="C417" s="4">
        <v>0.589120388</v>
      </c>
      <c r="D417" s="24">
        <v>0.589120388</v>
      </c>
      <c r="E417" s="3">
        <v>4073</v>
      </c>
      <c r="G417" s="27">
        <v>1007.3</v>
      </c>
      <c r="H417" s="30">
        <f t="shared" si="49"/>
        <v>963.3</v>
      </c>
      <c r="I417" s="28">
        <f t="shared" si="50"/>
        <v>419.7927738755962</v>
      </c>
      <c r="J417" s="28">
        <f t="shared" si="51"/>
        <v>477.4853738755962</v>
      </c>
      <c r="K417" s="28">
        <f t="shared" si="47"/>
        <v>454.6520738755962</v>
      </c>
      <c r="L417" s="29">
        <f t="shared" si="48"/>
        <v>466.0687238755962</v>
      </c>
      <c r="M417" s="30">
        <v>19.7</v>
      </c>
      <c r="N417" s="30">
        <v>67</v>
      </c>
      <c r="O417" s="31">
        <v>0.614</v>
      </c>
      <c r="P417" s="30">
        <f t="shared" si="52"/>
        <v>52.4</v>
      </c>
      <c r="Q417" s="31">
        <v>0.939</v>
      </c>
      <c r="R417" s="32">
        <f t="shared" si="53"/>
        <v>2.3474999999999997</v>
      </c>
      <c r="U417" s="33">
        <v>0.012</v>
      </c>
      <c r="V417" s="29">
        <v>466.0687238755962</v>
      </c>
    </row>
    <row r="418" spans="1:22" ht="12.75">
      <c r="A418" s="1">
        <v>36335</v>
      </c>
      <c r="B418" s="25">
        <v>175</v>
      </c>
      <c r="C418" s="4">
        <v>0.58923614</v>
      </c>
      <c r="D418" s="24">
        <v>0.58923614</v>
      </c>
      <c r="E418" s="3">
        <v>4083</v>
      </c>
      <c r="G418" s="27">
        <v>1007.9</v>
      </c>
      <c r="H418" s="30">
        <f t="shared" si="49"/>
        <v>963.9</v>
      </c>
      <c r="I418" s="28">
        <f t="shared" si="50"/>
        <v>414.6221937757852</v>
      </c>
      <c r="J418" s="28">
        <f t="shared" si="51"/>
        <v>472.31479377578523</v>
      </c>
      <c r="K418" s="28">
        <f t="shared" si="47"/>
        <v>449.4814937757852</v>
      </c>
      <c r="L418" s="29">
        <f t="shared" si="48"/>
        <v>460.89814377578523</v>
      </c>
      <c r="M418" s="30">
        <v>20.2</v>
      </c>
      <c r="N418" s="30">
        <v>63.3</v>
      </c>
      <c r="O418" s="31">
        <v>0.539</v>
      </c>
      <c r="P418" s="30">
        <f t="shared" si="52"/>
        <v>44.900000000000006</v>
      </c>
      <c r="Q418" s="31">
        <v>0.94</v>
      </c>
      <c r="R418" s="32">
        <f t="shared" si="53"/>
        <v>2.3499999999999996</v>
      </c>
      <c r="U418" s="33">
        <v>0.015</v>
      </c>
      <c r="V418" s="29">
        <v>460.89814377578523</v>
      </c>
    </row>
    <row r="419" spans="1:22" ht="12.75">
      <c r="A419" s="1">
        <v>36335</v>
      </c>
      <c r="B419" s="25">
        <v>175</v>
      </c>
      <c r="C419" s="4">
        <v>0.589351833</v>
      </c>
      <c r="D419" s="24">
        <v>0.589351833</v>
      </c>
      <c r="E419" s="3">
        <v>4093</v>
      </c>
      <c r="G419" s="27">
        <v>1009.1</v>
      </c>
      <c r="H419" s="30">
        <f t="shared" si="49"/>
        <v>965.1</v>
      </c>
      <c r="I419" s="28">
        <f t="shared" si="50"/>
        <v>404.2906821824069</v>
      </c>
      <c r="J419" s="28">
        <f t="shared" si="51"/>
        <v>461.9832821824069</v>
      </c>
      <c r="K419" s="28">
        <f t="shared" si="47"/>
        <v>439.1499821824069</v>
      </c>
      <c r="L419" s="29">
        <f t="shared" si="48"/>
        <v>450.5666321824069</v>
      </c>
      <c r="M419" s="30">
        <v>20.4</v>
      </c>
      <c r="N419" s="30">
        <v>59.2</v>
      </c>
      <c r="O419" s="31">
        <v>0.586</v>
      </c>
      <c r="P419" s="30">
        <f t="shared" si="52"/>
        <v>49.599999999999994</v>
      </c>
      <c r="Q419" s="31">
        <v>0.969</v>
      </c>
      <c r="R419" s="32">
        <f t="shared" si="53"/>
        <v>2.4225</v>
      </c>
      <c r="U419" s="33">
        <v>0.015</v>
      </c>
      <c r="V419" s="29">
        <v>450.5666321824069</v>
      </c>
    </row>
    <row r="420" spans="1:22" ht="12.75">
      <c r="A420" s="1">
        <v>36335</v>
      </c>
      <c r="B420" s="25">
        <v>175</v>
      </c>
      <c r="C420" s="4">
        <v>0.589467585</v>
      </c>
      <c r="D420" s="24">
        <v>0.589467585</v>
      </c>
      <c r="E420" s="3">
        <v>4103</v>
      </c>
      <c r="G420" s="27">
        <v>1010.1</v>
      </c>
      <c r="H420" s="30">
        <f t="shared" si="49"/>
        <v>966.1</v>
      </c>
      <c r="I420" s="28">
        <f t="shared" si="50"/>
        <v>395.6908974742661</v>
      </c>
      <c r="J420" s="28">
        <f t="shared" si="51"/>
        <v>453.38349747426605</v>
      </c>
      <c r="K420" s="28">
        <f t="shared" si="47"/>
        <v>430.5501974742661</v>
      </c>
      <c r="L420" s="29">
        <f t="shared" si="48"/>
        <v>441.96684747426605</v>
      </c>
      <c r="M420" s="30">
        <v>20</v>
      </c>
      <c r="N420" s="30">
        <v>64.4</v>
      </c>
      <c r="O420" s="31">
        <v>0.609</v>
      </c>
      <c r="P420" s="30">
        <f t="shared" si="52"/>
        <v>51.9</v>
      </c>
      <c r="Q420" s="31">
        <v>1.019</v>
      </c>
      <c r="R420" s="32">
        <f t="shared" si="53"/>
        <v>2.5475</v>
      </c>
      <c r="U420" s="33">
        <v>0.014</v>
      </c>
      <c r="V420" s="29">
        <v>441.96684747426605</v>
      </c>
    </row>
    <row r="421" spans="1:22" ht="12.75">
      <c r="A421" s="1">
        <v>36335</v>
      </c>
      <c r="B421" s="25">
        <v>175</v>
      </c>
      <c r="C421" s="4">
        <v>0.589583337</v>
      </c>
      <c r="D421" s="24">
        <v>0.589583337</v>
      </c>
      <c r="E421" s="3">
        <v>4113</v>
      </c>
      <c r="G421" s="27">
        <v>1009.8</v>
      </c>
      <c r="H421" s="30">
        <f t="shared" si="49"/>
        <v>965.8</v>
      </c>
      <c r="I421" s="28">
        <f t="shared" si="50"/>
        <v>398.26989786934377</v>
      </c>
      <c r="J421" s="28">
        <f t="shared" si="51"/>
        <v>455.9624978693438</v>
      </c>
      <c r="K421" s="28">
        <f t="shared" si="47"/>
        <v>433.1291978693438</v>
      </c>
      <c r="L421" s="29">
        <f t="shared" si="48"/>
        <v>444.5458478693438</v>
      </c>
      <c r="M421" s="30">
        <v>19.9</v>
      </c>
      <c r="N421" s="30">
        <v>66.8</v>
      </c>
      <c r="O421" s="31">
        <v>0.584</v>
      </c>
      <c r="P421" s="30">
        <f t="shared" si="52"/>
        <v>49.4</v>
      </c>
      <c r="Q421" s="31">
        <v>0.879</v>
      </c>
      <c r="R421" s="32">
        <f t="shared" si="53"/>
        <v>2.1975</v>
      </c>
      <c r="U421" s="33">
        <v>0.014</v>
      </c>
      <c r="V421" s="29">
        <v>444.5458478693438</v>
      </c>
    </row>
    <row r="422" spans="1:22" ht="12.75">
      <c r="A422" s="1">
        <v>36335</v>
      </c>
      <c r="B422" s="25">
        <v>175</v>
      </c>
      <c r="C422" s="4">
        <v>0.58969909</v>
      </c>
      <c r="D422" s="24">
        <v>0.58969909</v>
      </c>
      <c r="E422" s="3">
        <v>4123</v>
      </c>
      <c r="G422" s="27">
        <v>1007.8</v>
      </c>
      <c r="H422" s="30">
        <f t="shared" si="49"/>
        <v>963.8</v>
      </c>
      <c r="I422" s="28">
        <f t="shared" si="50"/>
        <v>415.4837335775643</v>
      </c>
      <c r="J422" s="28">
        <f t="shared" si="51"/>
        <v>473.17633357756426</v>
      </c>
      <c r="K422" s="28">
        <f t="shared" si="47"/>
        <v>450.3430335775643</v>
      </c>
      <c r="L422" s="29">
        <f t="shared" si="48"/>
        <v>461.75968357756426</v>
      </c>
      <c r="M422" s="30">
        <v>19.9</v>
      </c>
      <c r="N422" s="30">
        <v>64.8</v>
      </c>
      <c r="O422" s="31">
        <v>0.515</v>
      </c>
      <c r="P422" s="30">
        <f t="shared" si="52"/>
        <v>42.5</v>
      </c>
      <c r="Q422" s="31">
        <v>0.949</v>
      </c>
      <c r="R422" s="32">
        <f t="shared" si="53"/>
        <v>2.3725</v>
      </c>
      <c r="U422" s="33">
        <v>0.015</v>
      </c>
      <c r="V422" s="29">
        <v>461.75968357756426</v>
      </c>
    </row>
    <row r="423" spans="1:22" ht="12.75">
      <c r="A423" s="1">
        <v>36335</v>
      </c>
      <c r="B423" s="25">
        <v>175</v>
      </c>
      <c r="C423" s="4">
        <v>0.589814842</v>
      </c>
      <c r="D423" s="24">
        <v>0.589814842</v>
      </c>
      <c r="E423" s="3">
        <v>4133</v>
      </c>
      <c r="G423" s="27">
        <v>1007.7</v>
      </c>
      <c r="H423" s="30">
        <f t="shared" si="49"/>
        <v>963.7</v>
      </c>
      <c r="I423" s="28">
        <f t="shared" si="50"/>
        <v>416.34536277387565</v>
      </c>
      <c r="J423" s="28">
        <f t="shared" si="51"/>
        <v>474.0379627738756</v>
      </c>
      <c r="K423" s="28">
        <f t="shared" si="47"/>
        <v>451.20466277387567</v>
      </c>
      <c r="L423" s="29">
        <f t="shared" si="48"/>
        <v>462.6213127738756</v>
      </c>
      <c r="M423" s="30">
        <v>21.1</v>
      </c>
      <c r="N423" s="30">
        <v>50.7</v>
      </c>
      <c r="O423" s="31">
        <v>0.584</v>
      </c>
      <c r="P423" s="30">
        <f t="shared" si="52"/>
        <v>49.4</v>
      </c>
      <c r="Q423" s="31">
        <v>1.112</v>
      </c>
      <c r="R423" s="32">
        <f t="shared" si="53"/>
        <v>2.7800000000000002</v>
      </c>
      <c r="U423" s="33">
        <v>0.013</v>
      </c>
      <c r="V423" s="29">
        <v>462.6213127738756</v>
      </c>
    </row>
    <row r="424" spans="1:22" ht="12.75">
      <c r="A424" s="1">
        <v>36335</v>
      </c>
      <c r="B424" s="25">
        <v>175</v>
      </c>
      <c r="C424" s="4">
        <v>0.589930534</v>
      </c>
      <c r="D424" s="24">
        <v>0.589930534</v>
      </c>
      <c r="E424" s="3">
        <v>4143</v>
      </c>
      <c r="G424" s="27">
        <v>1007.6</v>
      </c>
      <c r="H424" s="30">
        <f t="shared" si="49"/>
        <v>963.6</v>
      </c>
      <c r="I424" s="28">
        <f t="shared" si="50"/>
        <v>417.20708138327217</v>
      </c>
      <c r="J424" s="28">
        <f t="shared" si="51"/>
        <v>474.8996813832722</v>
      </c>
      <c r="K424" s="28">
        <f t="shared" si="47"/>
        <v>452.0663813832722</v>
      </c>
      <c r="L424" s="29">
        <f t="shared" si="48"/>
        <v>463.4830313832722</v>
      </c>
      <c r="M424" s="30">
        <v>21.1</v>
      </c>
      <c r="N424" s="30">
        <v>47</v>
      </c>
      <c r="O424" s="31">
        <v>0.684</v>
      </c>
      <c r="P424" s="30">
        <f t="shared" si="52"/>
        <v>59.400000000000006</v>
      </c>
      <c r="Q424" s="31">
        <v>0.809</v>
      </c>
      <c r="R424" s="32">
        <f t="shared" si="53"/>
        <v>2.0225</v>
      </c>
      <c r="U424" s="33">
        <v>0.011</v>
      </c>
      <c r="V424" s="29">
        <v>463.4830313832722</v>
      </c>
    </row>
    <row r="425" spans="1:22" ht="12.75">
      <c r="A425" s="1">
        <v>36335</v>
      </c>
      <c r="B425" s="25">
        <v>175</v>
      </c>
      <c r="C425" s="4">
        <v>0.590046287</v>
      </c>
      <c r="D425" s="24">
        <v>0.590046287</v>
      </c>
      <c r="E425" s="3">
        <v>4153</v>
      </c>
      <c r="G425" s="27">
        <v>1006.9</v>
      </c>
      <c r="H425" s="30">
        <f t="shared" si="49"/>
        <v>962.9</v>
      </c>
      <c r="I425" s="28">
        <f t="shared" si="50"/>
        <v>423.2416167751349</v>
      </c>
      <c r="J425" s="28">
        <f t="shared" si="51"/>
        <v>480.9342167751349</v>
      </c>
      <c r="K425" s="28">
        <f t="shared" si="47"/>
        <v>458.1009167751349</v>
      </c>
      <c r="L425" s="29">
        <f t="shared" si="48"/>
        <v>469.5175667751349</v>
      </c>
      <c r="M425" s="30">
        <v>20.4</v>
      </c>
      <c r="N425" s="30">
        <v>53</v>
      </c>
      <c r="O425" s="31">
        <v>0.679</v>
      </c>
      <c r="P425" s="30">
        <f t="shared" si="52"/>
        <v>58.900000000000006</v>
      </c>
      <c r="Q425" s="31">
        <v>0.968</v>
      </c>
      <c r="R425" s="32">
        <f t="shared" si="53"/>
        <v>2.42</v>
      </c>
      <c r="U425" s="33">
        <v>0.012</v>
      </c>
      <c r="V425" s="29">
        <v>469.5175667751349</v>
      </c>
    </row>
    <row r="426" spans="1:22" ht="12.75">
      <c r="A426" s="1">
        <v>36335</v>
      </c>
      <c r="B426" s="25">
        <v>175</v>
      </c>
      <c r="C426" s="4">
        <v>0.590162039</v>
      </c>
      <c r="D426" s="24">
        <v>0.590162039</v>
      </c>
      <c r="E426" s="3">
        <v>4163</v>
      </c>
      <c r="G426" s="27">
        <v>1005.5</v>
      </c>
      <c r="H426" s="30">
        <f t="shared" si="49"/>
        <v>961.5</v>
      </c>
      <c r="I426" s="28">
        <f t="shared" si="50"/>
        <v>435.3238595227538</v>
      </c>
      <c r="J426" s="28">
        <f t="shared" si="51"/>
        <v>493.01645952275385</v>
      </c>
      <c r="K426" s="28">
        <f t="shared" si="47"/>
        <v>470.18315952275384</v>
      </c>
      <c r="L426" s="29">
        <f t="shared" si="48"/>
        <v>481.59980952275384</v>
      </c>
      <c r="M426" s="30">
        <v>20</v>
      </c>
      <c r="N426" s="30">
        <v>58.7</v>
      </c>
      <c r="O426" s="31">
        <v>0.619</v>
      </c>
      <c r="P426" s="30">
        <f t="shared" si="52"/>
        <v>52.9</v>
      </c>
      <c r="Q426" s="31">
        <v>0.941</v>
      </c>
      <c r="R426" s="32">
        <f t="shared" si="53"/>
        <v>2.3525</v>
      </c>
      <c r="U426" s="33">
        <v>0.001</v>
      </c>
      <c r="V426" s="29">
        <v>481.59980952275384</v>
      </c>
    </row>
    <row r="427" spans="1:22" ht="12.75">
      <c r="A427" s="1">
        <v>36335</v>
      </c>
      <c r="B427" s="25">
        <v>175</v>
      </c>
      <c r="C427" s="4">
        <v>0.590277791</v>
      </c>
      <c r="D427" s="24">
        <v>0.590277791</v>
      </c>
      <c r="E427" s="3">
        <v>4173</v>
      </c>
      <c r="G427" s="27">
        <v>1008</v>
      </c>
      <c r="H427" s="30">
        <f t="shared" si="49"/>
        <v>964</v>
      </c>
      <c r="I427" s="28">
        <f t="shared" si="50"/>
        <v>413.7607433499912</v>
      </c>
      <c r="J427" s="28">
        <f t="shared" si="51"/>
        <v>471.4533433499912</v>
      </c>
      <c r="K427" s="28">
        <f t="shared" si="47"/>
        <v>448.6200433499912</v>
      </c>
      <c r="L427" s="29">
        <f t="shared" si="48"/>
        <v>460.0366933499912</v>
      </c>
      <c r="M427" s="30">
        <v>20.7</v>
      </c>
      <c r="N427" s="30">
        <v>56.8</v>
      </c>
      <c r="O427" s="31">
        <v>0.588</v>
      </c>
      <c r="P427" s="30">
        <f t="shared" si="52"/>
        <v>49.8</v>
      </c>
      <c r="Q427" s="31">
        <v>0.96</v>
      </c>
      <c r="R427" s="32">
        <f t="shared" si="53"/>
        <v>2.4</v>
      </c>
      <c r="U427" s="33">
        <v>0.012</v>
      </c>
      <c r="V427" s="29">
        <v>460.0366933499912</v>
      </c>
    </row>
    <row r="428" spans="1:22" ht="12.75">
      <c r="A428" s="1">
        <v>36335</v>
      </c>
      <c r="B428" s="25">
        <v>175</v>
      </c>
      <c r="C428" s="4">
        <v>0.590393543</v>
      </c>
      <c r="D428" s="24">
        <v>0.590393543</v>
      </c>
      <c r="E428" s="3">
        <v>4183</v>
      </c>
      <c r="G428" s="27">
        <v>1007.9</v>
      </c>
      <c r="H428" s="30">
        <f t="shared" si="49"/>
        <v>963.9</v>
      </c>
      <c r="I428" s="28">
        <f t="shared" si="50"/>
        <v>414.6221937757852</v>
      </c>
      <c r="J428" s="28">
        <f t="shared" si="51"/>
        <v>472.31479377578523</v>
      </c>
      <c r="K428" s="28">
        <f t="shared" si="47"/>
        <v>449.4814937757852</v>
      </c>
      <c r="L428" s="29">
        <f t="shared" si="48"/>
        <v>460.89814377578523</v>
      </c>
      <c r="M428" s="30">
        <v>20.7</v>
      </c>
      <c r="N428" s="30">
        <v>52.5</v>
      </c>
      <c r="O428" s="31">
        <v>0.619</v>
      </c>
      <c r="P428" s="30">
        <f t="shared" si="52"/>
        <v>52.9</v>
      </c>
      <c r="Q428" s="31">
        <v>0.959</v>
      </c>
      <c r="R428" s="32">
        <f t="shared" si="53"/>
        <v>2.3975</v>
      </c>
      <c r="U428" s="33">
        <v>0.012</v>
      </c>
      <c r="V428" s="29">
        <v>460.89814377578523</v>
      </c>
    </row>
    <row r="429" spans="1:22" ht="12.75">
      <c r="A429" s="1">
        <v>36335</v>
      </c>
      <c r="B429" s="25">
        <v>175</v>
      </c>
      <c r="C429" s="4">
        <v>0.590509236</v>
      </c>
      <c r="D429" s="24">
        <v>0.590509236</v>
      </c>
      <c r="E429" s="3">
        <v>4193</v>
      </c>
      <c r="G429" s="27">
        <v>1007.7</v>
      </c>
      <c r="H429" s="30">
        <f t="shared" si="49"/>
        <v>963.7</v>
      </c>
      <c r="I429" s="28">
        <f t="shared" si="50"/>
        <v>416.34536277387565</v>
      </c>
      <c r="J429" s="28">
        <f t="shared" si="51"/>
        <v>474.0379627738756</v>
      </c>
      <c r="K429" s="28">
        <f t="shared" si="47"/>
        <v>451.20466277387567</v>
      </c>
      <c r="L429" s="29">
        <f t="shared" si="48"/>
        <v>462.6213127738756</v>
      </c>
      <c r="M429" s="30">
        <v>20.9</v>
      </c>
      <c r="N429" s="30">
        <v>51.7</v>
      </c>
      <c r="O429" s="31">
        <v>0.649</v>
      </c>
      <c r="P429" s="30">
        <f t="shared" si="52"/>
        <v>55.900000000000006</v>
      </c>
      <c r="Q429" s="31">
        <v>0.909</v>
      </c>
      <c r="R429" s="32">
        <f t="shared" si="53"/>
        <v>2.2725</v>
      </c>
      <c r="U429" s="33">
        <v>0.012</v>
      </c>
      <c r="V429" s="29">
        <v>462.6213127738756</v>
      </c>
    </row>
    <row r="430" spans="1:22" ht="12.75">
      <c r="A430" s="1">
        <v>36335</v>
      </c>
      <c r="B430" s="25">
        <v>175</v>
      </c>
      <c r="C430" s="4">
        <v>0.590624988</v>
      </c>
      <c r="D430" s="24">
        <v>0.590624988</v>
      </c>
      <c r="E430" s="3">
        <v>4203</v>
      </c>
      <c r="G430" s="27">
        <v>1008.4</v>
      </c>
      <c r="H430" s="30">
        <f t="shared" si="49"/>
        <v>964.4</v>
      </c>
      <c r="I430" s="28">
        <f t="shared" si="50"/>
        <v>410.31583503590986</v>
      </c>
      <c r="J430" s="28">
        <f t="shared" si="51"/>
        <v>468.0084350359099</v>
      </c>
      <c r="K430" s="28">
        <f t="shared" si="47"/>
        <v>445.1751350359099</v>
      </c>
      <c r="L430" s="29">
        <f t="shared" si="48"/>
        <v>456.5917850359099</v>
      </c>
      <c r="M430" s="30">
        <v>21</v>
      </c>
      <c r="N430" s="30">
        <v>49.2</v>
      </c>
      <c r="O430" s="31">
        <v>0.648</v>
      </c>
      <c r="P430" s="30">
        <f t="shared" si="52"/>
        <v>55.8</v>
      </c>
      <c r="Q430" s="31">
        <v>1.009</v>
      </c>
      <c r="R430" s="32">
        <f t="shared" si="53"/>
        <v>2.5225</v>
      </c>
      <c r="U430" s="33">
        <v>0.01</v>
      </c>
      <c r="V430" s="29">
        <v>456.5917850359099</v>
      </c>
    </row>
    <row r="431" spans="1:22" ht="12.75">
      <c r="A431" s="1">
        <v>36335</v>
      </c>
      <c r="B431" s="25">
        <v>175</v>
      </c>
      <c r="C431" s="4">
        <v>0.59074074</v>
      </c>
      <c r="D431" s="24">
        <v>0.59074074</v>
      </c>
      <c r="E431" s="3">
        <v>4213</v>
      </c>
      <c r="G431" s="27">
        <v>1008.4</v>
      </c>
      <c r="H431" s="30">
        <f t="shared" si="49"/>
        <v>964.4</v>
      </c>
      <c r="I431" s="28">
        <f t="shared" si="50"/>
        <v>410.31583503590986</v>
      </c>
      <c r="J431" s="28">
        <f t="shared" si="51"/>
        <v>468.0084350359099</v>
      </c>
      <c r="K431" s="28">
        <f t="shared" si="47"/>
        <v>445.1751350359099</v>
      </c>
      <c r="L431" s="29">
        <f t="shared" si="48"/>
        <v>456.5917850359099</v>
      </c>
      <c r="M431" s="30">
        <v>21</v>
      </c>
      <c r="N431" s="30">
        <v>49.5</v>
      </c>
      <c r="O431" s="31">
        <v>0.648</v>
      </c>
      <c r="P431" s="30">
        <f t="shared" si="52"/>
        <v>55.8</v>
      </c>
      <c r="Q431" s="31">
        <v>0.979</v>
      </c>
      <c r="R431" s="32">
        <f t="shared" si="53"/>
        <v>2.4475</v>
      </c>
      <c r="U431" s="33">
        <v>0.009</v>
      </c>
      <c r="V431" s="29">
        <v>456.5917850359099</v>
      </c>
    </row>
    <row r="432" spans="1:22" ht="12.75">
      <c r="A432" s="1">
        <v>36335</v>
      </c>
      <c r="B432" s="25">
        <v>175</v>
      </c>
      <c r="C432" s="4">
        <v>0.590856493</v>
      </c>
      <c r="D432" s="24">
        <v>0.590856493</v>
      </c>
      <c r="E432" s="3">
        <v>4223</v>
      </c>
      <c r="G432" s="27">
        <v>1008.6</v>
      </c>
      <c r="H432" s="30">
        <f t="shared" si="49"/>
        <v>964.6</v>
      </c>
      <c r="I432" s="28">
        <f t="shared" si="50"/>
        <v>408.5939166529634</v>
      </c>
      <c r="J432" s="28">
        <f t="shared" si="51"/>
        <v>466.2865166529634</v>
      </c>
      <c r="K432" s="28">
        <f t="shared" si="47"/>
        <v>443.4532166529634</v>
      </c>
      <c r="L432" s="29">
        <f t="shared" si="48"/>
        <v>454.8698666529634</v>
      </c>
      <c r="M432" s="30">
        <v>21</v>
      </c>
      <c r="N432" s="30">
        <v>50.6</v>
      </c>
      <c r="O432" s="31">
        <v>0.624</v>
      </c>
      <c r="P432" s="30">
        <f t="shared" si="52"/>
        <v>53.4</v>
      </c>
      <c r="Q432" s="31">
        <v>0.969</v>
      </c>
      <c r="R432" s="32">
        <f t="shared" si="53"/>
        <v>2.4225</v>
      </c>
      <c r="U432" s="33">
        <v>0.009</v>
      </c>
      <c r="V432" s="29">
        <v>454.8698666529634</v>
      </c>
    </row>
    <row r="433" spans="1:22" ht="12.75">
      <c r="A433" s="1">
        <v>36335</v>
      </c>
      <c r="B433" s="25">
        <v>175</v>
      </c>
      <c r="C433" s="4">
        <v>0.590972245</v>
      </c>
      <c r="D433" s="24">
        <v>0.590972245</v>
      </c>
      <c r="E433" s="3">
        <v>4233</v>
      </c>
      <c r="G433" s="27">
        <v>1008.3</v>
      </c>
      <c r="H433" s="30">
        <f t="shared" si="49"/>
        <v>964.3</v>
      </c>
      <c r="I433" s="28">
        <f t="shared" si="50"/>
        <v>411.17692814312517</v>
      </c>
      <c r="J433" s="28">
        <f t="shared" si="51"/>
        <v>468.8695281431252</v>
      </c>
      <c r="K433" s="28">
        <f t="shared" si="47"/>
        <v>446.0362281431252</v>
      </c>
      <c r="L433" s="29">
        <f t="shared" si="48"/>
        <v>457.4528781431252</v>
      </c>
      <c r="M433" s="30">
        <v>20.9</v>
      </c>
      <c r="N433" s="30">
        <v>50.1</v>
      </c>
      <c r="O433" s="31">
        <v>0.629</v>
      </c>
      <c r="P433" s="30">
        <f t="shared" si="52"/>
        <v>53.9</v>
      </c>
      <c r="Q433" s="31">
        <v>1.043</v>
      </c>
      <c r="R433" s="32">
        <f t="shared" si="53"/>
        <v>2.6075</v>
      </c>
      <c r="U433" s="33">
        <v>0.009</v>
      </c>
      <c r="V433" s="29">
        <v>457.4528781431252</v>
      </c>
    </row>
    <row r="434" spans="1:22" ht="12.75">
      <c r="A434" s="1">
        <v>36335</v>
      </c>
      <c r="B434" s="25">
        <v>175</v>
      </c>
      <c r="C434" s="4">
        <v>0.591087937</v>
      </c>
      <c r="D434" s="24">
        <v>0.591087937</v>
      </c>
      <c r="E434" s="3">
        <v>4243</v>
      </c>
      <c r="G434" s="27">
        <v>1008.4</v>
      </c>
      <c r="H434" s="30">
        <f t="shared" si="49"/>
        <v>964.4</v>
      </c>
      <c r="I434" s="28">
        <f t="shared" si="50"/>
        <v>410.31583503590986</v>
      </c>
      <c r="J434" s="28">
        <f t="shared" si="51"/>
        <v>468.0084350359099</v>
      </c>
      <c r="K434" s="28">
        <f t="shared" si="47"/>
        <v>445.1751350359099</v>
      </c>
      <c r="L434" s="29">
        <f t="shared" si="48"/>
        <v>456.5917850359099</v>
      </c>
      <c r="M434" s="30">
        <v>21</v>
      </c>
      <c r="N434" s="30">
        <v>49.7</v>
      </c>
      <c r="O434" s="31">
        <v>0.616</v>
      </c>
      <c r="P434" s="30">
        <f t="shared" si="52"/>
        <v>52.6</v>
      </c>
      <c r="Q434" s="31">
        <v>1.02</v>
      </c>
      <c r="R434" s="32">
        <f t="shared" si="53"/>
        <v>2.55</v>
      </c>
      <c r="U434" s="33">
        <v>0.011</v>
      </c>
      <c r="V434" s="29">
        <v>456.5917850359099</v>
      </c>
    </row>
    <row r="435" spans="1:22" ht="12.75">
      <c r="A435" s="1">
        <v>36335</v>
      </c>
      <c r="B435" s="25">
        <v>175</v>
      </c>
      <c r="C435" s="4">
        <v>0.59120369</v>
      </c>
      <c r="D435" s="24">
        <v>0.59120369</v>
      </c>
      <c r="E435" s="3">
        <v>4253</v>
      </c>
      <c r="G435" s="27">
        <v>1008.5</v>
      </c>
      <c r="H435" s="30">
        <f t="shared" si="49"/>
        <v>964.5</v>
      </c>
      <c r="I435" s="28">
        <f t="shared" si="50"/>
        <v>409.45483121202557</v>
      </c>
      <c r="J435" s="28">
        <f t="shared" si="51"/>
        <v>467.1474312120256</v>
      </c>
      <c r="K435" s="28">
        <f t="shared" si="47"/>
        <v>444.3141312120256</v>
      </c>
      <c r="L435" s="29">
        <f t="shared" si="48"/>
        <v>455.7307812120256</v>
      </c>
      <c r="M435" s="30">
        <v>21</v>
      </c>
      <c r="N435" s="30">
        <v>50</v>
      </c>
      <c r="O435" s="31">
        <v>0.629</v>
      </c>
      <c r="P435" s="30">
        <f t="shared" si="52"/>
        <v>53.9</v>
      </c>
      <c r="Q435" s="31">
        <v>1.009</v>
      </c>
      <c r="R435" s="32">
        <f t="shared" si="53"/>
        <v>2.5225</v>
      </c>
      <c r="U435" s="33">
        <v>0.009</v>
      </c>
      <c r="V435" s="29">
        <v>455.7307812120256</v>
      </c>
    </row>
    <row r="436" spans="1:22" ht="12.75">
      <c r="A436" s="1">
        <v>36335</v>
      </c>
      <c r="B436" s="25">
        <v>175</v>
      </c>
      <c r="C436" s="4">
        <v>0.591319442</v>
      </c>
      <c r="D436" s="24">
        <v>0.591319442</v>
      </c>
      <c r="E436" s="3">
        <v>4263</v>
      </c>
      <c r="G436" s="27">
        <v>1008.2</v>
      </c>
      <c r="H436" s="30">
        <f t="shared" si="49"/>
        <v>964.2</v>
      </c>
      <c r="I436" s="28">
        <f t="shared" si="50"/>
        <v>412.03811055219296</v>
      </c>
      <c r="J436" s="28">
        <f t="shared" si="51"/>
        <v>469.73071055219293</v>
      </c>
      <c r="K436" s="28">
        <f t="shared" si="47"/>
        <v>446.897410552193</v>
      </c>
      <c r="L436" s="29">
        <f t="shared" si="48"/>
        <v>458.3140605521929</v>
      </c>
      <c r="M436" s="30">
        <v>20.9</v>
      </c>
      <c r="N436" s="30">
        <v>50.6</v>
      </c>
      <c r="O436" s="31">
        <v>0.603</v>
      </c>
      <c r="P436" s="30">
        <f t="shared" si="52"/>
        <v>51.3</v>
      </c>
      <c r="Q436" s="31">
        <v>1.008</v>
      </c>
      <c r="R436" s="32">
        <f t="shared" si="53"/>
        <v>2.52</v>
      </c>
      <c r="U436" s="33">
        <v>0.009</v>
      </c>
      <c r="V436" s="29">
        <v>458.3140605521929</v>
      </c>
    </row>
    <row r="437" spans="1:22" ht="12.75">
      <c r="A437" s="1">
        <v>36335</v>
      </c>
      <c r="B437" s="25">
        <v>175</v>
      </c>
      <c r="C437" s="4">
        <v>0.591435194</v>
      </c>
      <c r="D437" s="24">
        <v>0.591435194</v>
      </c>
      <c r="E437" s="3">
        <v>4273</v>
      </c>
      <c r="G437" s="27">
        <v>1007.7</v>
      </c>
      <c r="H437" s="30">
        <f t="shared" si="49"/>
        <v>963.7</v>
      </c>
      <c r="I437" s="28">
        <f t="shared" si="50"/>
        <v>416.34536277387565</v>
      </c>
      <c r="J437" s="28">
        <f t="shared" si="51"/>
        <v>474.0379627738756</v>
      </c>
      <c r="K437" s="28">
        <f t="shared" si="47"/>
        <v>451.20466277387567</v>
      </c>
      <c r="L437" s="29">
        <f t="shared" si="48"/>
        <v>462.6213127738756</v>
      </c>
      <c r="M437" s="30">
        <v>20.9</v>
      </c>
      <c r="N437" s="30">
        <v>50.4</v>
      </c>
      <c r="O437" s="31">
        <v>0.635</v>
      </c>
      <c r="P437" s="30">
        <f t="shared" si="52"/>
        <v>54.5</v>
      </c>
      <c r="Q437" s="31">
        <v>0.909</v>
      </c>
      <c r="R437" s="32">
        <f t="shared" si="53"/>
        <v>2.2725</v>
      </c>
      <c r="U437" s="33">
        <v>0.011</v>
      </c>
      <c r="V437" s="29">
        <v>462.6213127738756</v>
      </c>
    </row>
    <row r="438" spans="1:22" ht="12.75">
      <c r="A438" s="1">
        <v>36335</v>
      </c>
      <c r="B438" s="25">
        <v>175</v>
      </c>
      <c r="C438" s="4">
        <v>0.591550946</v>
      </c>
      <c r="D438" s="24">
        <v>0.591550946</v>
      </c>
      <c r="E438" s="3">
        <v>4283</v>
      </c>
      <c r="G438" s="27">
        <v>1007.8</v>
      </c>
      <c r="H438" s="30">
        <f t="shared" si="49"/>
        <v>963.8</v>
      </c>
      <c r="I438" s="28">
        <f t="shared" si="50"/>
        <v>415.4837335775643</v>
      </c>
      <c r="J438" s="28">
        <f t="shared" si="51"/>
        <v>473.17633357756426</v>
      </c>
      <c r="K438" s="28">
        <f t="shared" si="47"/>
        <v>450.3430335775643</v>
      </c>
      <c r="L438" s="29">
        <f t="shared" si="48"/>
        <v>461.75968357756426</v>
      </c>
      <c r="M438" s="30">
        <v>20.7</v>
      </c>
      <c r="N438" s="30">
        <v>51.7</v>
      </c>
      <c r="O438" s="31">
        <v>0.62</v>
      </c>
      <c r="P438" s="30">
        <f t="shared" si="52"/>
        <v>53</v>
      </c>
      <c r="Q438" s="31">
        <v>1.103</v>
      </c>
      <c r="R438" s="32">
        <f t="shared" si="53"/>
        <v>2.7575</v>
      </c>
      <c r="U438" s="33">
        <v>0.011</v>
      </c>
      <c r="V438" s="29">
        <v>461.75968357756426</v>
      </c>
    </row>
    <row r="439" spans="1:22" ht="12.75">
      <c r="A439" s="1">
        <v>36335</v>
      </c>
      <c r="B439" s="25">
        <v>175</v>
      </c>
      <c r="C439" s="4">
        <v>0.591666639</v>
      </c>
      <c r="D439" s="24">
        <v>0.591666639</v>
      </c>
      <c r="E439" s="3">
        <v>4293</v>
      </c>
      <c r="G439" s="27">
        <v>1007.2</v>
      </c>
      <c r="H439" s="30">
        <f t="shared" si="49"/>
        <v>963.2</v>
      </c>
      <c r="I439" s="28">
        <f t="shared" si="50"/>
        <v>420.65485032298244</v>
      </c>
      <c r="J439" s="28">
        <f t="shared" si="51"/>
        <v>478.34745032298247</v>
      </c>
      <c r="K439" s="28">
        <f t="shared" si="47"/>
        <v>455.51415032298246</v>
      </c>
      <c r="L439" s="29">
        <f t="shared" si="48"/>
        <v>466.93080032298246</v>
      </c>
      <c r="M439" s="30">
        <v>20.8</v>
      </c>
      <c r="N439" s="30">
        <v>51.4</v>
      </c>
      <c r="O439" s="31">
        <v>0.657</v>
      </c>
      <c r="P439" s="30">
        <f t="shared" si="52"/>
        <v>56.7</v>
      </c>
      <c r="Q439" s="31">
        <v>0.943</v>
      </c>
      <c r="R439" s="32">
        <f t="shared" si="53"/>
        <v>2.3575</v>
      </c>
      <c r="U439" s="33">
        <v>0</v>
      </c>
      <c r="V439" s="29">
        <v>466.93080032298246</v>
      </c>
    </row>
    <row r="440" spans="1:22" ht="12.75">
      <c r="A440" s="1">
        <v>36335</v>
      </c>
      <c r="B440" s="25">
        <v>175</v>
      </c>
      <c r="C440" s="4">
        <v>0.591782391</v>
      </c>
      <c r="D440" s="24">
        <v>0.591782391</v>
      </c>
      <c r="E440" s="3">
        <v>4303</v>
      </c>
      <c r="G440" s="27">
        <v>1010</v>
      </c>
      <c r="H440" s="30">
        <f t="shared" si="49"/>
        <v>966</v>
      </c>
      <c r="I440" s="28">
        <f t="shared" si="50"/>
        <v>396.5504752786688</v>
      </c>
      <c r="J440" s="28">
        <f t="shared" si="51"/>
        <v>454.2430752786688</v>
      </c>
      <c r="K440" s="28">
        <f t="shared" si="47"/>
        <v>431.4097752786688</v>
      </c>
      <c r="L440" s="29">
        <f t="shared" si="48"/>
        <v>442.8264252786688</v>
      </c>
      <c r="M440" s="30">
        <v>20.7</v>
      </c>
      <c r="N440" s="30">
        <v>54.9</v>
      </c>
      <c r="O440" s="31">
        <v>0.606</v>
      </c>
      <c r="P440" s="30">
        <f t="shared" si="52"/>
        <v>51.6</v>
      </c>
      <c r="Q440" s="31">
        <v>0.969</v>
      </c>
      <c r="R440" s="32">
        <f t="shared" si="53"/>
        <v>2.4225</v>
      </c>
      <c r="U440" s="33">
        <v>0.011</v>
      </c>
      <c r="V440" s="29">
        <v>442.8264252786688</v>
      </c>
    </row>
    <row r="441" spans="1:22" ht="12.75">
      <c r="A441" s="1">
        <v>36335</v>
      </c>
      <c r="B441" s="25">
        <v>175</v>
      </c>
      <c r="C441" s="4">
        <v>0.591898143</v>
      </c>
      <c r="D441" s="24">
        <v>0.591898143</v>
      </c>
      <c r="E441" s="3">
        <v>4313</v>
      </c>
      <c r="G441" s="27">
        <v>1012.1</v>
      </c>
      <c r="H441" s="30">
        <f t="shared" si="49"/>
        <v>968.1</v>
      </c>
      <c r="I441" s="28">
        <f t="shared" si="50"/>
        <v>378.5180005008037</v>
      </c>
      <c r="J441" s="28">
        <f t="shared" si="51"/>
        <v>436.2106005008037</v>
      </c>
      <c r="K441" s="28">
        <f t="shared" si="47"/>
        <v>413.3773005008037</v>
      </c>
      <c r="L441" s="29">
        <f t="shared" si="48"/>
        <v>424.7939505008037</v>
      </c>
      <c r="M441" s="30">
        <v>20.6</v>
      </c>
      <c r="N441" s="30">
        <v>56.9</v>
      </c>
      <c r="O441" s="31">
        <v>0.639</v>
      </c>
      <c r="P441" s="30">
        <f t="shared" si="52"/>
        <v>54.9</v>
      </c>
      <c r="Q441" s="31">
        <v>0.898</v>
      </c>
      <c r="R441" s="32">
        <f t="shared" si="53"/>
        <v>2.245</v>
      </c>
      <c r="U441" s="33">
        <v>0.011</v>
      </c>
      <c r="V441" s="29">
        <v>424.7939505008037</v>
      </c>
    </row>
    <row r="442" spans="1:22" ht="12.75">
      <c r="A442" s="1">
        <v>36335</v>
      </c>
      <c r="B442" s="25">
        <v>175</v>
      </c>
      <c r="C442" s="4">
        <v>0.592013896</v>
      </c>
      <c r="D442" s="24">
        <v>0.592013896</v>
      </c>
      <c r="E442" s="3">
        <v>4323</v>
      </c>
      <c r="G442" s="27">
        <v>1015.3</v>
      </c>
      <c r="H442" s="30">
        <f t="shared" si="49"/>
        <v>971.3</v>
      </c>
      <c r="I442" s="28">
        <f t="shared" si="50"/>
        <v>351.11502173936935</v>
      </c>
      <c r="J442" s="28">
        <f t="shared" si="51"/>
        <v>408.8076217393693</v>
      </c>
      <c r="K442" s="28">
        <f t="shared" si="47"/>
        <v>385.9743217393694</v>
      </c>
      <c r="L442" s="29">
        <f t="shared" si="48"/>
        <v>397.3909717393693</v>
      </c>
      <c r="M442" s="30">
        <v>20.8</v>
      </c>
      <c r="N442" s="30">
        <v>57.5</v>
      </c>
      <c r="O442" s="31">
        <v>0.624</v>
      </c>
      <c r="P442" s="30">
        <f t="shared" si="52"/>
        <v>53.4</v>
      </c>
      <c r="Q442" s="31">
        <v>1.019</v>
      </c>
      <c r="R442" s="32">
        <f t="shared" si="53"/>
        <v>2.5475</v>
      </c>
      <c r="U442" s="33">
        <v>0.01</v>
      </c>
      <c r="V442" s="29">
        <v>397.3909717393693</v>
      </c>
    </row>
    <row r="443" spans="1:22" ht="12.75">
      <c r="A443" s="1">
        <v>36335</v>
      </c>
      <c r="B443" s="25">
        <v>175</v>
      </c>
      <c r="C443" s="4">
        <v>0.592129648</v>
      </c>
      <c r="D443" s="24">
        <v>0.592129648</v>
      </c>
      <c r="E443" s="3">
        <v>4333</v>
      </c>
      <c r="G443" s="27">
        <v>1019.3</v>
      </c>
      <c r="H443" s="30">
        <f t="shared" si="49"/>
        <v>975.3</v>
      </c>
      <c r="I443" s="28">
        <f t="shared" si="50"/>
        <v>316.98797741693056</v>
      </c>
      <c r="J443" s="28">
        <f t="shared" si="51"/>
        <v>374.68057741693053</v>
      </c>
      <c r="K443" s="28">
        <f t="shared" si="47"/>
        <v>351.8472774169306</v>
      </c>
      <c r="L443" s="29">
        <f t="shared" si="48"/>
        <v>363.2639274169305</v>
      </c>
      <c r="M443" s="30">
        <v>20.5</v>
      </c>
      <c r="N443" s="30">
        <v>58.1</v>
      </c>
      <c r="O443" s="31">
        <v>0.649</v>
      </c>
      <c r="P443" s="30">
        <f t="shared" si="52"/>
        <v>55.900000000000006</v>
      </c>
      <c r="Q443" s="31">
        <v>0.929</v>
      </c>
      <c r="R443" s="32">
        <f t="shared" si="53"/>
        <v>2.3225000000000002</v>
      </c>
      <c r="U443" s="33">
        <v>0.01</v>
      </c>
      <c r="V443" s="29">
        <v>363.2639274169305</v>
      </c>
    </row>
    <row r="444" spans="1:22" ht="12.75">
      <c r="A444" s="1">
        <v>36335</v>
      </c>
      <c r="B444" s="25">
        <v>175</v>
      </c>
      <c r="C444" s="4">
        <v>0.5922454</v>
      </c>
      <c r="D444" s="24">
        <v>0.5922454</v>
      </c>
      <c r="E444" s="3">
        <v>4343</v>
      </c>
      <c r="G444" s="27">
        <v>1024.1</v>
      </c>
      <c r="H444" s="30">
        <f t="shared" si="49"/>
        <v>980.0999999999999</v>
      </c>
      <c r="I444" s="28">
        <f t="shared" si="50"/>
        <v>276.2198004240167</v>
      </c>
      <c r="J444" s="28">
        <f t="shared" si="51"/>
        <v>333.9124004240167</v>
      </c>
      <c r="K444" s="28">
        <f t="shared" si="47"/>
        <v>311.0791004240167</v>
      </c>
      <c r="L444" s="29">
        <f t="shared" si="48"/>
        <v>322.4957504240167</v>
      </c>
      <c r="M444" s="30">
        <v>20.5</v>
      </c>
      <c r="N444" s="30">
        <v>58.9</v>
      </c>
      <c r="O444" s="31">
        <v>0.652</v>
      </c>
      <c r="P444" s="30">
        <f t="shared" si="52"/>
        <v>56.2</v>
      </c>
      <c r="Q444" s="31">
        <v>0.959</v>
      </c>
      <c r="R444" s="32">
        <f t="shared" si="53"/>
        <v>2.3975</v>
      </c>
      <c r="U444" s="33">
        <v>0.009</v>
      </c>
      <c r="V444" s="29">
        <v>322.4957504240167</v>
      </c>
    </row>
    <row r="445" spans="1:22" ht="12.75">
      <c r="A445" s="1">
        <v>36335</v>
      </c>
      <c r="B445" s="25">
        <v>175</v>
      </c>
      <c r="C445" s="4">
        <v>0.592361093</v>
      </c>
      <c r="D445" s="24">
        <v>0.592361093</v>
      </c>
      <c r="E445" s="3">
        <v>4353</v>
      </c>
      <c r="G445" s="27">
        <v>1027</v>
      </c>
      <c r="H445" s="30">
        <f t="shared" si="49"/>
        <v>983</v>
      </c>
      <c r="I445" s="28">
        <f t="shared" si="50"/>
        <v>251.68566920671086</v>
      </c>
      <c r="J445" s="28">
        <f t="shared" si="51"/>
        <v>309.37826920671085</v>
      </c>
      <c r="K445" s="28">
        <f t="shared" si="47"/>
        <v>286.54496920671085</v>
      </c>
      <c r="L445" s="29">
        <f t="shared" si="48"/>
        <v>297.96161920671085</v>
      </c>
      <c r="M445" s="30">
        <v>20.5</v>
      </c>
      <c r="N445" s="30">
        <v>59.2</v>
      </c>
      <c r="O445" s="31">
        <v>0.669</v>
      </c>
      <c r="P445" s="30">
        <f t="shared" si="52"/>
        <v>57.900000000000006</v>
      </c>
      <c r="Q445" s="31">
        <v>0.889</v>
      </c>
      <c r="R445" s="32">
        <f t="shared" si="53"/>
        <v>2.2225</v>
      </c>
      <c r="U445" s="33">
        <v>0.011</v>
      </c>
      <c r="V445" s="29">
        <v>297.96161920671085</v>
      </c>
    </row>
    <row r="446" spans="1:22" ht="12.75">
      <c r="A446" s="1">
        <v>36335</v>
      </c>
      <c r="B446" s="25">
        <v>175</v>
      </c>
      <c r="C446" s="4">
        <v>0.592476845</v>
      </c>
      <c r="D446" s="24">
        <v>0.592476845</v>
      </c>
      <c r="E446" s="3">
        <v>4363</v>
      </c>
      <c r="G446" s="27">
        <v>1030.4</v>
      </c>
      <c r="H446" s="30">
        <f t="shared" si="49"/>
        <v>986.4000000000001</v>
      </c>
      <c r="I446" s="28">
        <f t="shared" si="50"/>
        <v>223.01352264956455</v>
      </c>
      <c r="J446" s="28">
        <f t="shared" si="51"/>
        <v>280.7061226495646</v>
      </c>
      <c r="K446" s="28">
        <f t="shared" si="47"/>
        <v>257.87282264956457</v>
      </c>
      <c r="L446" s="29">
        <f t="shared" si="48"/>
        <v>269.2894726495646</v>
      </c>
      <c r="M446" s="30">
        <v>20.5</v>
      </c>
      <c r="N446" s="30">
        <v>59.5</v>
      </c>
      <c r="O446" s="31">
        <v>0.549</v>
      </c>
      <c r="P446" s="30">
        <f t="shared" si="52"/>
        <v>45.900000000000006</v>
      </c>
      <c r="Q446" s="31">
        <v>0.899</v>
      </c>
      <c r="R446" s="32">
        <f t="shared" si="53"/>
        <v>2.2475</v>
      </c>
      <c r="U446" s="33">
        <v>0.011</v>
      </c>
      <c r="V446" s="29">
        <v>269.2894726495646</v>
      </c>
    </row>
    <row r="447" spans="1:22" ht="12.75">
      <c r="A447" s="1">
        <v>36335</v>
      </c>
      <c r="B447" s="25">
        <v>175</v>
      </c>
      <c r="C447" s="4">
        <v>0.592592597</v>
      </c>
      <c r="D447" s="24">
        <v>0.592592597</v>
      </c>
      <c r="E447" s="3">
        <v>4373</v>
      </c>
      <c r="G447" s="27">
        <v>1035</v>
      </c>
      <c r="H447" s="30">
        <f t="shared" si="49"/>
        <v>991</v>
      </c>
      <c r="I447" s="28">
        <f t="shared" si="50"/>
        <v>184.37870398264226</v>
      </c>
      <c r="J447" s="28">
        <f t="shared" si="51"/>
        <v>242.07130398264226</v>
      </c>
      <c r="K447" s="28">
        <f t="shared" si="47"/>
        <v>219.23800398264225</v>
      </c>
      <c r="L447" s="29">
        <f t="shared" si="48"/>
        <v>230.65465398264226</v>
      </c>
      <c r="M447" s="30">
        <v>20.6</v>
      </c>
      <c r="N447" s="30">
        <v>59.3</v>
      </c>
      <c r="O447" s="31">
        <v>0.506</v>
      </c>
      <c r="P447" s="30">
        <f t="shared" si="52"/>
        <v>41.6</v>
      </c>
      <c r="Q447" s="31">
        <v>1.111</v>
      </c>
      <c r="R447" s="32">
        <f t="shared" si="53"/>
        <v>2.7775</v>
      </c>
      <c r="U447" s="33">
        <v>0.014</v>
      </c>
      <c r="V447" s="29">
        <v>230.65465398264226</v>
      </c>
    </row>
    <row r="448" spans="1:22" ht="12.75">
      <c r="A448" s="1">
        <v>36335</v>
      </c>
      <c r="B448" s="25">
        <v>175</v>
      </c>
      <c r="C448" s="4">
        <v>0.592708349</v>
      </c>
      <c r="D448" s="24">
        <v>0.592708349</v>
      </c>
      <c r="E448" s="3">
        <v>4383</v>
      </c>
      <c r="G448" s="27">
        <v>1040.3</v>
      </c>
      <c r="H448" s="30">
        <f t="shared" si="49"/>
        <v>996.3</v>
      </c>
      <c r="I448" s="28">
        <f t="shared" si="50"/>
        <v>140.08640124498135</v>
      </c>
      <c r="J448" s="28">
        <f t="shared" si="51"/>
        <v>197.77900124498134</v>
      </c>
      <c r="K448" s="28">
        <f t="shared" si="47"/>
        <v>174.94570124498134</v>
      </c>
      <c r="L448" s="29">
        <f t="shared" si="48"/>
        <v>186.36235124498134</v>
      </c>
      <c r="M448" s="30">
        <v>20.8</v>
      </c>
      <c r="N448" s="30">
        <v>58.9</v>
      </c>
      <c r="O448" s="31">
        <v>0.486</v>
      </c>
      <c r="P448" s="30">
        <f t="shared" si="52"/>
        <v>39.6</v>
      </c>
      <c r="Q448" s="31">
        <v>0.959</v>
      </c>
      <c r="R448" s="32">
        <f t="shared" si="53"/>
        <v>2.3975</v>
      </c>
      <c r="U448" s="33">
        <v>0.011</v>
      </c>
      <c r="V448" s="29">
        <v>186.36235124498134</v>
      </c>
    </row>
    <row r="449" spans="1:22" ht="12.75">
      <c r="A449" s="1">
        <v>36335</v>
      </c>
      <c r="B449" s="25">
        <v>175</v>
      </c>
      <c r="C449" s="4">
        <v>0.592824101</v>
      </c>
      <c r="D449" s="24">
        <v>0.592824101</v>
      </c>
      <c r="E449" s="3">
        <v>4393</v>
      </c>
      <c r="G449" s="27">
        <v>1045.6</v>
      </c>
      <c r="H449" s="30">
        <f t="shared" si="49"/>
        <v>1001.5999999999999</v>
      </c>
      <c r="I449" s="28">
        <f t="shared" si="50"/>
        <v>96.02909556301158</v>
      </c>
      <c r="J449" s="28">
        <f t="shared" si="51"/>
        <v>153.72169556301156</v>
      </c>
      <c r="K449" s="28">
        <f t="shared" si="47"/>
        <v>130.88839556301158</v>
      </c>
      <c r="L449" s="29">
        <f t="shared" si="48"/>
        <v>142.30504556301156</v>
      </c>
      <c r="M449" s="30">
        <v>21</v>
      </c>
      <c r="N449" s="30">
        <v>61</v>
      </c>
      <c r="O449" s="31">
        <v>0.531</v>
      </c>
      <c r="P449" s="30">
        <f t="shared" si="52"/>
        <v>44.1</v>
      </c>
      <c r="Q449" s="31">
        <v>0.908</v>
      </c>
      <c r="R449" s="32">
        <f t="shared" si="53"/>
        <v>2.27</v>
      </c>
      <c r="U449" s="33">
        <v>0.011</v>
      </c>
      <c r="V449" s="29">
        <v>142.30504556301156</v>
      </c>
    </row>
    <row r="450" spans="1:22" ht="12.75">
      <c r="A450" s="1">
        <v>36335</v>
      </c>
      <c r="B450" s="25">
        <v>175</v>
      </c>
      <c r="C450" s="4">
        <v>0.592939794</v>
      </c>
      <c r="D450" s="24">
        <v>0.592939794</v>
      </c>
      <c r="E450" s="3">
        <v>4403</v>
      </c>
      <c r="G450" s="27">
        <v>1051.5</v>
      </c>
      <c r="H450" s="30">
        <f t="shared" si="49"/>
        <v>1007.5</v>
      </c>
      <c r="I450" s="28">
        <f t="shared" si="50"/>
        <v>47.25755215309284</v>
      </c>
      <c r="J450" s="28">
        <f t="shared" si="51"/>
        <v>104.95015215309283</v>
      </c>
      <c r="K450" s="28">
        <f t="shared" si="47"/>
        <v>82.11685215309284</v>
      </c>
      <c r="L450" s="29">
        <f t="shared" si="48"/>
        <v>93.53350215309283</v>
      </c>
      <c r="M450" s="30">
        <v>21</v>
      </c>
      <c r="N450" s="30">
        <v>62.7</v>
      </c>
      <c r="O450" s="31">
        <v>0.57</v>
      </c>
      <c r="P450" s="30">
        <f t="shared" si="52"/>
        <v>47.99999999999999</v>
      </c>
      <c r="Q450" s="31">
        <v>0.948</v>
      </c>
      <c r="R450" s="32">
        <f t="shared" si="53"/>
        <v>2.37</v>
      </c>
      <c r="U450" s="33">
        <v>0.009</v>
      </c>
      <c r="V450" s="29">
        <v>93.53350215309283</v>
      </c>
    </row>
    <row r="451" spans="1:22" ht="12.75">
      <c r="A451" s="1">
        <v>36335</v>
      </c>
      <c r="B451" s="25">
        <v>175</v>
      </c>
      <c r="C451" s="4">
        <v>0.593055546</v>
      </c>
      <c r="D451" s="24">
        <v>0.593055546</v>
      </c>
      <c r="E451" s="3">
        <v>4413</v>
      </c>
      <c r="G451" s="27">
        <v>1055.4</v>
      </c>
      <c r="H451" s="30">
        <f t="shared" si="49"/>
        <v>1011.4000000000001</v>
      </c>
      <c r="I451" s="28">
        <f t="shared" si="50"/>
        <v>15.175278999946912</v>
      </c>
      <c r="J451" s="28">
        <f t="shared" si="51"/>
        <v>72.86787899994691</v>
      </c>
      <c r="K451" s="28">
        <f t="shared" si="47"/>
        <v>50.03457899994691</v>
      </c>
      <c r="L451" s="29">
        <f t="shared" si="48"/>
        <v>61.451228999946906</v>
      </c>
      <c r="M451" s="30">
        <v>21</v>
      </c>
      <c r="N451" s="30">
        <v>64.7</v>
      </c>
      <c r="O451" s="31">
        <v>0.609</v>
      </c>
      <c r="P451" s="30">
        <f t="shared" si="52"/>
        <v>51.9</v>
      </c>
      <c r="Q451" s="31">
        <v>0.939</v>
      </c>
      <c r="R451" s="32">
        <f t="shared" si="53"/>
        <v>2.3474999999999997</v>
      </c>
      <c r="U451" s="33">
        <v>0.011</v>
      </c>
      <c r="V451" s="29">
        <v>61.451228999946906</v>
      </c>
    </row>
    <row r="452" spans="1:22" ht="12.75">
      <c r="A452" s="1">
        <v>36335</v>
      </c>
      <c r="B452" s="25">
        <v>175</v>
      </c>
      <c r="C452" s="4">
        <v>0.593171299</v>
      </c>
      <c r="D452" s="24">
        <v>0.593171299</v>
      </c>
      <c r="E452" s="3">
        <v>4423</v>
      </c>
      <c r="G452" s="27">
        <v>1058.2</v>
      </c>
      <c r="H452" s="30">
        <f t="shared" si="49"/>
        <v>1014.2</v>
      </c>
      <c r="I452" s="28">
        <f t="shared" si="50"/>
        <v>-7.781947156027003</v>
      </c>
      <c r="J452" s="28">
        <f t="shared" si="51"/>
        <v>49.910652843973</v>
      </c>
      <c r="K452" s="28">
        <f t="shared" si="47"/>
        <v>27.077352843972996</v>
      </c>
      <c r="L452" s="29">
        <f t="shared" si="48"/>
        <v>38.49400284397299</v>
      </c>
      <c r="M452" s="30">
        <v>20.9</v>
      </c>
      <c r="N452" s="30">
        <v>72.7</v>
      </c>
      <c r="O452" s="31">
        <v>0.615</v>
      </c>
      <c r="P452" s="30">
        <f t="shared" si="52"/>
        <v>52.5</v>
      </c>
      <c r="Q452" s="31">
        <v>1.063</v>
      </c>
      <c r="R452" s="32">
        <f t="shared" si="53"/>
        <v>2.6574999999999998</v>
      </c>
      <c r="U452" s="33">
        <v>0.011</v>
      </c>
      <c r="V452" s="29">
        <v>38.49400284397299</v>
      </c>
    </row>
    <row r="453" spans="1:22" ht="12.75">
      <c r="A453" s="1">
        <v>36335</v>
      </c>
      <c r="B453" s="25">
        <v>175</v>
      </c>
      <c r="C453" s="4">
        <v>0.593287051</v>
      </c>
      <c r="D453" s="24">
        <v>0.593287051</v>
      </c>
      <c r="E453" s="3">
        <v>4433</v>
      </c>
      <c r="G453" s="27">
        <v>1059.9</v>
      </c>
      <c r="H453" s="30">
        <f t="shared" si="49"/>
        <v>1015.9000000000001</v>
      </c>
      <c r="I453" s="28">
        <f t="shared" si="50"/>
        <v>-21.689361206674047</v>
      </c>
      <c r="J453" s="28">
        <f t="shared" si="51"/>
        <v>36.00323879332595</v>
      </c>
      <c r="K453" s="28">
        <f t="shared" si="47"/>
        <v>13.16993879332595</v>
      </c>
      <c r="L453" s="29">
        <f t="shared" si="48"/>
        <v>24.58658879332595</v>
      </c>
      <c r="M453" s="30">
        <v>21</v>
      </c>
      <c r="N453" s="30">
        <v>75.7</v>
      </c>
      <c r="O453" s="31">
        <v>0.668</v>
      </c>
      <c r="P453" s="30">
        <f t="shared" si="52"/>
        <v>57.8</v>
      </c>
      <c r="Q453" s="31">
        <v>0.9</v>
      </c>
      <c r="R453" s="32">
        <f t="shared" si="53"/>
        <v>2.25</v>
      </c>
      <c r="U453" s="33">
        <v>0.012</v>
      </c>
      <c r="V453" s="29">
        <v>24.58658879332595</v>
      </c>
    </row>
    <row r="454" spans="1:22" ht="12.75">
      <c r="A454" s="1">
        <v>36335</v>
      </c>
      <c r="B454" s="25">
        <v>175</v>
      </c>
      <c r="C454" s="4">
        <v>0.593402803</v>
      </c>
      <c r="D454" s="24">
        <v>0.593402803</v>
      </c>
      <c r="E454" s="3">
        <v>4443</v>
      </c>
      <c r="G454" s="27">
        <v>1061.8</v>
      </c>
      <c r="H454" s="30">
        <f t="shared" si="49"/>
        <v>1017.8</v>
      </c>
      <c r="I454" s="28">
        <f t="shared" si="50"/>
        <v>-37.205427683737554</v>
      </c>
      <c r="J454" s="28">
        <f t="shared" si="51"/>
        <v>20.487172316262445</v>
      </c>
      <c r="K454" s="28">
        <f t="shared" si="47"/>
        <v>-2.3461276837375564</v>
      </c>
      <c r="L454" s="29">
        <f t="shared" si="48"/>
        <v>9.070522316262444</v>
      </c>
      <c r="M454" s="30">
        <v>21.9</v>
      </c>
      <c r="N454" s="30">
        <v>77.5</v>
      </c>
      <c r="O454" s="31">
        <v>0.604</v>
      </c>
      <c r="P454" s="30">
        <f t="shared" si="52"/>
        <v>51.4</v>
      </c>
      <c r="Q454" s="31">
        <v>0.978</v>
      </c>
      <c r="R454" s="32">
        <f t="shared" si="53"/>
        <v>2.445</v>
      </c>
      <c r="U454" s="33">
        <v>0.018</v>
      </c>
      <c r="V454" s="29">
        <v>9.070522316262444</v>
      </c>
    </row>
    <row r="455" spans="1:22" ht="12.75">
      <c r="A455" s="1">
        <v>36335</v>
      </c>
      <c r="B455" s="25">
        <v>175</v>
      </c>
      <c r="C455" s="4">
        <v>0.593518496</v>
      </c>
      <c r="D455" s="24">
        <v>0.593518496</v>
      </c>
      <c r="E455" s="3">
        <v>4453</v>
      </c>
      <c r="G455" s="27">
        <v>1061.9</v>
      </c>
      <c r="H455" s="30">
        <f t="shared" si="49"/>
        <v>1017.9000000000001</v>
      </c>
      <c r="I455" s="28">
        <f t="shared" si="50"/>
        <v>-38.021260210994676</v>
      </c>
      <c r="J455" s="28">
        <f t="shared" si="51"/>
        <v>19.671339789005323</v>
      </c>
      <c r="K455" s="28">
        <f t="shared" si="47"/>
        <v>-3.1619602109946783</v>
      </c>
      <c r="L455" s="29">
        <f t="shared" si="48"/>
        <v>8.254689789005322</v>
      </c>
      <c r="M455" s="30">
        <v>22.7</v>
      </c>
      <c r="N455" s="30">
        <v>80.5</v>
      </c>
      <c r="O455" s="31">
        <v>0.574</v>
      </c>
      <c r="P455" s="30">
        <f t="shared" si="52"/>
        <v>48.4</v>
      </c>
      <c r="Q455" s="31">
        <v>0.96</v>
      </c>
      <c r="R455" s="32">
        <f t="shared" si="53"/>
        <v>2.4</v>
      </c>
      <c r="U455" s="33">
        <v>0.034</v>
      </c>
      <c r="V455" s="29">
        <v>8.254689789005322</v>
      </c>
    </row>
    <row r="456" spans="1:22" ht="12.75">
      <c r="A456" s="1">
        <v>36335</v>
      </c>
      <c r="B456" s="25">
        <v>175</v>
      </c>
      <c r="C456" s="4">
        <v>0.593634248</v>
      </c>
      <c r="D456" s="24">
        <v>0.593634248</v>
      </c>
      <c r="E456" s="3">
        <v>4463</v>
      </c>
      <c r="G456" s="27">
        <v>1061.3</v>
      </c>
      <c r="H456" s="30">
        <f t="shared" si="49"/>
        <v>1017.3</v>
      </c>
      <c r="I456" s="28">
        <f t="shared" si="50"/>
        <v>-33.12506232622014</v>
      </c>
      <c r="J456" s="28">
        <f t="shared" si="51"/>
        <v>24.56753767377986</v>
      </c>
      <c r="K456" s="28">
        <f t="shared" si="47"/>
        <v>1.7342376737798588</v>
      </c>
      <c r="L456" s="29">
        <f t="shared" si="48"/>
        <v>13.15088767377986</v>
      </c>
      <c r="M456" s="30">
        <v>22.6</v>
      </c>
      <c r="N456" s="30">
        <v>79.4</v>
      </c>
      <c r="O456" s="31">
        <v>0.092</v>
      </c>
      <c r="Q456" s="31">
        <v>0.96</v>
      </c>
      <c r="R456" s="32">
        <f t="shared" si="53"/>
        <v>2.4</v>
      </c>
      <c r="U456" s="33">
        <v>0.019</v>
      </c>
      <c r="V456" s="29">
        <v>13.15088767377986</v>
      </c>
    </row>
    <row r="457" spans="1:22" ht="12.75">
      <c r="A457" s="1">
        <v>36335</v>
      </c>
      <c r="B457" s="25">
        <v>175</v>
      </c>
      <c r="C457" s="4">
        <v>0.59375</v>
      </c>
      <c r="D457" s="24">
        <v>0.59375</v>
      </c>
      <c r="E457" s="3">
        <v>4473</v>
      </c>
      <c r="G457" s="27">
        <v>1061.1</v>
      </c>
      <c r="H457" s="30">
        <f t="shared" si="49"/>
        <v>1017.0999999999999</v>
      </c>
      <c r="I457" s="28">
        <f t="shared" si="50"/>
        <v>-31.49235461903288</v>
      </c>
      <c r="J457" s="28">
        <f t="shared" si="51"/>
        <v>26.200245380967118</v>
      </c>
      <c r="K457" s="28">
        <f aca="true" t="shared" si="54" ref="K457:K486">(I457+34.8593)</f>
        <v>3.366945380967117</v>
      </c>
      <c r="L457" s="29">
        <f aca="true" t="shared" si="55" ref="L457:L486">AVERAGE(J457:K457)</f>
        <v>14.783595380967117</v>
      </c>
      <c r="M457" s="30">
        <v>22.3</v>
      </c>
      <c r="N457" s="30">
        <v>78.2</v>
      </c>
      <c r="O457" s="31">
        <v>0.077</v>
      </c>
      <c r="Q457" s="31">
        <v>1.009</v>
      </c>
      <c r="R457" s="32">
        <f t="shared" si="53"/>
        <v>2.5225</v>
      </c>
      <c r="U457" s="33">
        <v>0.015</v>
      </c>
      <c r="V457" s="29">
        <v>14.783595380967117</v>
      </c>
    </row>
    <row r="458" spans="1:22" ht="12.75">
      <c r="A458" s="1">
        <v>36335</v>
      </c>
      <c r="B458" s="25">
        <v>175</v>
      </c>
      <c r="C458" s="4">
        <v>0.593865752</v>
      </c>
      <c r="D458" s="24">
        <v>0.593865752</v>
      </c>
      <c r="E458" s="3">
        <v>4483</v>
      </c>
      <c r="G458" s="27">
        <v>1061</v>
      </c>
      <c r="H458" s="30">
        <f aca="true" t="shared" si="56" ref="H458:H487">(G458-44)</f>
        <v>1017</v>
      </c>
      <c r="I458" s="28">
        <f aca="true" t="shared" si="57" ref="I458:I487">(8303.951372*LN(1013.25/H458))</f>
        <v>-30.675880367159643</v>
      </c>
      <c r="J458" s="28">
        <f aca="true" t="shared" si="58" ref="J458:J487">(I458+57.6926)</f>
        <v>27.016719632840356</v>
      </c>
      <c r="K458" s="28">
        <f t="shared" si="54"/>
        <v>4.183419632840355</v>
      </c>
      <c r="L458" s="29">
        <f t="shared" si="55"/>
        <v>15.600069632840356</v>
      </c>
      <c r="M458" s="30">
        <v>22.4</v>
      </c>
      <c r="N458" s="30">
        <v>78</v>
      </c>
      <c r="O458" s="31">
        <v>0.107</v>
      </c>
      <c r="Q458" s="31">
        <v>0.979</v>
      </c>
      <c r="R458" s="32">
        <f aca="true" t="shared" si="59" ref="R458:R487">(Q458*2.5)</f>
        <v>2.4475</v>
      </c>
      <c r="U458" s="33">
        <v>0.016</v>
      </c>
      <c r="V458" s="29">
        <v>15.600069632840356</v>
      </c>
    </row>
    <row r="459" spans="1:22" ht="12.75">
      <c r="A459" s="1">
        <v>36335</v>
      </c>
      <c r="B459" s="25">
        <v>175</v>
      </c>
      <c r="C459" s="4">
        <v>0.593981504</v>
      </c>
      <c r="D459" s="24">
        <v>0.593981504</v>
      </c>
      <c r="E459" s="3">
        <v>4493</v>
      </c>
      <c r="G459" s="27">
        <v>1061.2</v>
      </c>
      <c r="H459" s="30">
        <f t="shared" si="56"/>
        <v>1017.2</v>
      </c>
      <c r="I459" s="28">
        <f t="shared" si="57"/>
        <v>-32.30874860012712</v>
      </c>
      <c r="J459" s="28">
        <f t="shared" si="58"/>
        <v>25.38385139987288</v>
      </c>
      <c r="K459" s="28">
        <f t="shared" si="54"/>
        <v>2.55055139987288</v>
      </c>
      <c r="L459" s="29">
        <f t="shared" si="55"/>
        <v>13.96720139987288</v>
      </c>
      <c r="M459" s="30">
        <v>22.8</v>
      </c>
      <c r="N459" s="30">
        <v>79.2</v>
      </c>
      <c r="O459" s="31">
        <v>0.052</v>
      </c>
      <c r="Q459" s="31">
        <v>0.989</v>
      </c>
      <c r="R459" s="32">
        <f t="shared" si="59"/>
        <v>2.4725</v>
      </c>
      <c r="U459" s="33">
        <v>0.015</v>
      </c>
      <c r="V459" s="29">
        <v>13.96720139987288</v>
      </c>
    </row>
    <row r="460" spans="1:22" ht="12.75">
      <c r="A460" s="1">
        <v>36335</v>
      </c>
      <c r="B460" s="25">
        <v>175</v>
      </c>
      <c r="C460" s="4">
        <v>0.594097197</v>
      </c>
      <c r="D460" s="24">
        <v>0.594097197</v>
      </c>
      <c r="E460" s="3">
        <v>4503</v>
      </c>
      <c r="G460" s="27">
        <v>1061</v>
      </c>
      <c r="H460" s="30">
        <f t="shared" si="56"/>
        <v>1017</v>
      </c>
      <c r="I460" s="28">
        <f t="shared" si="57"/>
        <v>-30.675880367159643</v>
      </c>
      <c r="J460" s="28">
        <f t="shared" si="58"/>
        <v>27.016719632840356</v>
      </c>
      <c r="K460" s="28">
        <f t="shared" si="54"/>
        <v>4.183419632840355</v>
      </c>
      <c r="L460" s="29">
        <f t="shared" si="55"/>
        <v>15.600069632840356</v>
      </c>
      <c r="M460" s="30">
        <v>22.4</v>
      </c>
      <c r="N460" s="30">
        <v>77.1</v>
      </c>
      <c r="O460" s="31">
        <v>0.095</v>
      </c>
      <c r="Q460" s="31">
        <v>0.948</v>
      </c>
      <c r="R460" s="32">
        <f t="shared" si="59"/>
        <v>2.37</v>
      </c>
      <c r="U460" s="33">
        <v>0.018</v>
      </c>
      <c r="V460" s="29">
        <v>15.600069632840356</v>
      </c>
    </row>
    <row r="461" spans="1:22" ht="12.75">
      <c r="A461" s="1">
        <v>36335</v>
      </c>
      <c r="B461" s="25">
        <v>175</v>
      </c>
      <c r="C461" s="4">
        <v>0.594212949</v>
      </c>
      <c r="D461" s="24">
        <v>0.594212949</v>
      </c>
      <c r="E461" s="3">
        <v>4513</v>
      </c>
      <c r="G461" s="27">
        <v>1060.8</v>
      </c>
      <c r="H461" s="30">
        <f t="shared" si="56"/>
        <v>1016.8</v>
      </c>
      <c r="I461" s="28">
        <f t="shared" si="57"/>
        <v>-29.042690987914625</v>
      </c>
      <c r="J461" s="28">
        <f t="shared" si="58"/>
        <v>28.649909012085374</v>
      </c>
      <c r="K461" s="28">
        <f t="shared" si="54"/>
        <v>5.816609012085372</v>
      </c>
      <c r="L461" s="29">
        <f t="shared" si="55"/>
        <v>17.233259012085373</v>
      </c>
      <c r="M461" s="30">
        <v>22.6</v>
      </c>
      <c r="N461" s="30">
        <v>76.7</v>
      </c>
      <c r="O461" s="31">
        <v>0.092</v>
      </c>
      <c r="Q461" s="31">
        <v>0.969</v>
      </c>
      <c r="R461" s="32">
        <f t="shared" si="59"/>
        <v>2.4225</v>
      </c>
      <c r="U461" s="33">
        <v>0.015</v>
      </c>
      <c r="V461" s="29">
        <v>17.233259012085373</v>
      </c>
    </row>
    <row r="462" spans="1:22" ht="12.75">
      <c r="A462" s="1">
        <v>36335</v>
      </c>
      <c r="B462" s="25">
        <v>175</v>
      </c>
      <c r="C462" s="4">
        <v>0.594328701</v>
      </c>
      <c r="D462" s="24">
        <v>0.594328701</v>
      </c>
      <c r="E462" s="3">
        <v>4523</v>
      </c>
      <c r="G462" s="27">
        <v>1060.8</v>
      </c>
      <c r="H462" s="30">
        <f t="shared" si="56"/>
        <v>1016.8</v>
      </c>
      <c r="I462" s="28">
        <f t="shared" si="57"/>
        <v>-29.042690987914625</v>
      </c>
      <c r="J462" s="28">
        <f t="shared" si="58"/>
        <v>28.649909012085374</v>
      </c>
      <c r="K462" s="28">
        <f t="shared" si="54"/>
        <v>5.816609012085372</v>
      </c>
      <c r="L462" s="29">
        <f t="shared" si="55"/>
        <v>17.233259012085373</v>
      </c>
      <c r="M462" s="30">
        <v>22.6</v>
      </c>
      <c r="N462" s="30">
        <v>75.6</v>
      </c>
      <c r="O462" s="31">
        <v>0.091</v>
      </c>
      <c r="Q462" s="31">
        <v>0.98</v>
      </c>
      <c r="R462" s="32">
        <f t="shared" si="59"/>
        <v>2.45</v>
      </c>
      <c r="U462" s="33">
        <v>0.016</v>
      </c>
      <c r="V462" s="29">
        <v>17.233259012085373</v>
      </c>
    </row>
    <row r="463" spans="1:22" ht="12.75">
      <c r="A463" s="1">
        <v>36335</v>
      </c>
      <c r="B463" s="25">
        <v>175</v>
      </c>
      <c r="C463" s="4">
        <v>0.594444454</v>
      </c>
      <c r="D463" s="24">
        <v>0.594444454</v>
      </c>
      <c r="E463" s="3">
        <v>4533</v>
      </c>
      <c r="G463" s="27">
        <v>1060.8</v>
      </c>
      <c r="H463" s="30">
        <f t="shared" si="56"/>
        <v>1016.8</v>
      </c>
      <c r="I463" s="28">
        <f t="shared" si="57"/>
        <v>-29.042690987914625</v>
      </c>
      <c r="J463" s="28">
        <f t="shared" si="58"/>
        <v>28.649909012085374</v>
      </c>
      <c r="K463" s="28">
        <f t="shared" si="54"/>
        <v>5.816609012085372</v>
      </c>
      <c r="L463" s="29">
        <f t="shared" si="55"/>
        <v>17.233259012085373</v>
      </c>
      <c r="M463" s="30">
        <v>22.5</v>
      </c>
      <c r="N463" s="30">
        <v>74</v>
      </c>
      <c r="O463" s="31">
        <v>0.087</v>
      </c>
      <c r="Q463" s="31">
        <v>1.062</v>
      </c>
      <c r="R463" s="32">
        <f t="shared" si="59"/>
        <v>2.6550000000000002</v>
      </c>
      <c r="U463" s="33">
        <v>0.014</v>
      </c>
      <c r="V463" s="29">
        <v>17.233259012085373</v>
      </c>
    </row>
    <row r="464" spans="1:22" ht="12.75">
      <c r="A464" s="1">
        <v>36335</v>
      </c>
      <c r="B464" s="25">
        <v>175</v>
      </c>
      <c r="C464" s="4">
        <v>0.594560206</v>
      </c>
      <c r="D464" s="24">
        <v>0.594560206</v>
      </c>
      <c r="E464" s="3">
        <v>4543</v>
      </c>
      <c r="G464" s="27">
        <v>1061</v>
      </c>
      <c r="H464" s="30">
        <f t="shared" si="56"/>
        <v>1017</v>
      </c>
      <c r="I464" s="28">
        <f t="shared" si="57"/>
        <v>-30.675880367159643</v>
      </c>
      <c r="J464" s="28">
        <f t="shared" si="58"/>
        <v>27.016719632840356</v>
      </c>
      <c r="K464" s="28">
        <f t="shared" si="54"/>
        <v>4.183419632840355</v>
      </c>
      <c r="L464" s="29">
        <f t="shared" si="55"/>
        <v>15.600069632840356</v>
      </c>
      <c r="M464" s="30">
        <v>22.5</v>
      </c>
      <c r="N464" s="30">
        <v>74.8</v>
      </c>
      <c r="O464" s="31">
        <v>0.081</v>
      </c>
      <c r="Q464" s="31">
        <v>1</v>
      </c>
      <c r="R464" s="32">
        <f t="shared" si="59"/>
        <v>2.5</v>
      </c>
      <c r="U464" s="33">
        <v>0.014</v>
      </c>
      <c r="V464" s="29">
        <v>15.600069632840356</v>
      </c>
    </row>
    <row r="465" spans="1:22" ht="12.75">
      <c r="A465" s="1">
        <v>36335</v>
      </c>
      <c r="B465" s="25">
        <v>175</v>
      </c>
      <c r="C465" s="4">
        <v>0.594675899</v>
      </c>
      <c r="D465" s="24">
        <v>0.594675899</v>
      </c>
      <c r="E465" s="3">
        <v>4553</v>
      </c>
      <c r="G465" s="27">
        <v>1061</v>
      </c>
      <c r="H465" s="30">
        <f t="shared" si="56"/>
        <v>1017</v>
      </c>
      <c r="I465" s="28">
        <f t="shared" si="57"/>
        <v>-30.675880367159643</v>
      </c>
      <c r="J465" s="28">
        <f t="shared" si="58"/>
        <v>27.016719632840356</v>
      </c>
      <c r="K465" s="28">
        <f t="shared" si="54"/>
        <v>4.183419632840355</v>
      </c>
      <c r="L465" s="29">
        <f t="shared" si="55"/>
        <v>15.600069632840356</v>
      </c>
      <c r="M465" s="30">
        <v>23.2</v>
      </c>
      <c r="N465" s="30">
        <v>75.8</v>
      </c>
      <c r="O465" s="31">
        <v>0.088</v>
      </c>
      <c r="Q465" s="31">
        <v>1.009</v>
      </c>
      <c r="R465" s="32">
        <f t="shared" si="59"/>
        <v>2.5225</v>
      </c>
      <c r="U465" s="33">
        <v>0.014</v>
      </c>
      <c r="V465" s="29">
        <v>15.600069632840356</v>
      </c>
    </row>
    <row r="466" spans="1:22" ht="12.75">
      <c r="A466" s="1">
        <v>36335</v>
      </c>
      <c r="B466" s="25">
        <v>175</v>
      </c>
      <c r="C466" s="4">
        <v>0.594791651</v>
      </c>
      <c r="D466" s="24">
        <v>0.594791651</v>
      </c>
      <c r="E466" s="3">
        <v>4563</v>
      </c>
      <c r="G466" s="27">
        <v>1060.8</v>
      </c>
      <c r="H466" s="30">
        <f t="shared" si="56"/>
        <v>1016.8</v>
      </c>
      <c r="I466" s="28">
        <f t="shared" si="57"/>
        <v>-29.042690987914625</v>
      </c>
      <c r="J466" s="28">
        <f t="shared" si="58"/>
        <v>28.649909012085374</v>
      </c>
      <c r="K466" s="28">
        <f t="shared" si="54"/>
        <v>5.816609012085372</v>
      </c>
      <c r="L466" s="29">
        <f t="shared" si="55"/>
        <v>17.233259012085373</v>
      </c>
      <c r="M466" s="30">
        <v>23.4</v>
      </c>
      <c r="N466" s="30">
        <v>74.9</v>
      </c>
      <c r="O466" s="31">
        <v>0.075</v>
      </c>
      <c r="Q466" s="31">
        <v>0.999</v>
      </c>
      <c r="R466" s="32">
        <f t="shared" si="59"/>
        <v>2.4975</v>
      </c>
      <c r="U466" s="33">
        <v>0.014</v>
      </c>
      <c r="V466" s="29">
        <v>17.233259012085373</v>
      </c>
    </row>
    <row r="467" spans="1:22" ht="12.75">
      <c r="A467" s="1">
        <v>36335</v>
      </c>
      <c r="B467" s="25">
        <v>175</v>
      </c>
      <c r="C467" s="4">
        <v>0.594907403</v>
      </c>
      <c r="D467" s="24">
        <v>0.594907403</v>
      </c>
      <c r="E467" s="3">
        <v>4573</v>
      </c>
      <c r="G467" s="27">
        <v>1060.6</v>
      </c>
      <c r="H467" s="30">
        <f t="shared" si="56"/>
        <v>1016.5999999999999</v>
      </c>
      <c r="I467" s="28">
        <f t="shared" si="57"/>
        <v>-27.40918033604494</v>
      </c>
      <c r="J467" s="28">
        <f t="shared" si="58"/>
        <v>30.28341966395506</v>
      </c>
      <c r="K467" s="28">
        <f t="shared" si="54"/>
        <v>7.450119663955057</v>
      </c>
      <c r="L467" s="29">
        <f t="shared" si="55"/>
        <v>18.866769663955058</v>
      </c>
      <c r="M467" s="30">
        <v>23.4</v>
      </c>
      <c r="N467" s="30">
        <v>73.7</v>
      </c>
      <c r="O467" s="31">
        <v>0.091</v>
      </c>
      <c r="Q467" s="31">
        <v>0.909</v>
      </c>
      <c r="R467" s="32">
        <f t="shared" si="59"/>
        <v>2.2725</v>
      </c>
      <c r="U467" s="33">
        <v>0.014</v>
      </c>
      <c r="V467" s="29">
        <v>18.866769663955058</v>
      </c>
    </row>
    <row r="468" spans="1:22" ht="12.75">
      <c r="A468" s="1">
        <v>36335</v>
      </c>
      <c r="B468" s="25">
        <v>175</v>
      </c>
      <c r="C468" s="4">
        <v>0.595023155</v>
      </c>
      <c r="D468" s="24">
        <v>0.595023155</v>
      </c>
      <c r="E468" s="3">
        <v>4583</v>
      </c>
      <c r="G468" s="27">
        <v>1060.8</v>
      </c>
      <c r="H468" s="30">
        <f t="shared" si="56"/>
        <v>1016.8</v>
      </c>
      <c r="I468" s="28">
        <f t="shared" si="57"/>
        <v>-29.042690987914625</v>
      </c>
      <c r="J468" s="28">
        <f t="shared" si="58"/>
        <v>28.649909012085374</v>
      </c>
      <c r="K468" s="28">
        <f t="shared" si="54"/>
        <v>5.816609012085372</v>
      </c>
      <c r="L468" s="29">
        <f t="shared" si="55"/>
        <v>17.233259012085373</v>
      </c>
      <c r="M468" s="30">
        <v>23.2</v>
      </c>
      <c r="N468" s="30">
        <v>72.9</v>
      </c>
      <c r="O468" s="31">
        <v>0.086</v>
      </c>
      <c r="Q468" s="31">
        <v>1.052</v>
      </c>
      <c r="R468" s="32">
        <f t="shared" si="59"/>
        <v>2.63</v>
      </c>
      <c r="U468" s="33">
        <v>0.016</v>
      </c>
      <c r="V468" s="29">
        <v>17.233259012085373</v>
      </c>
    </row>
    <row r="469" spans="1:22" ht="12.75">
      <c r="A469" s="1">
        <v>36335</v>
      </c>
      <c r="B469" s="25">
        <v>175</v>
      </c>
      <c r="C469" s="4">
        <v>0.595138907</v>
      </c>
      <c r="D469" s="24">
        <v>0.595138907</v>
      </c>
      <c r="E469" s="3">
        <v>4593</v>
      </c>
      <c r="G469" s="27">
        <v>1060.9</v>
      </c>
      <c r="H469" s="30">
        <f t="shared" si="56"/>
        <v>1016.9000000000001</v>
      </c>
      <c r="I469" s="28">
        <f t="shared" si="57"/>
        <v>-29.859325828717694</v>
      </c>
      <c r="J469" s="28">
        <f t="shared" si="58"/>
        <v>27.833274171282305</v>
      </c>
      <c r="K469" s="28">
        <f t="shared" si="54"/>
        <v>4.999974171282304</v>
      </c>
      <c r="L469" s="29">
        <f t="shared" si="55"/>
        <v>16.416624171282304</v>
      </c>
      <c r="M469" s="30">
        <v>23.2</v>
      </c>
      <c r="N469" s="30">
        <v>72.4</v>
      </c>
      <c r="O469" s="31">
        <v>0.096</v>
      </c>
      <c r="Q469" s="31">
        <v>1.009</v>
      </c>
      <c r="R469" s="32">
        <f t="shared" si="59"/>
        <v>2.5225</v>
      </c>
      <c r="U469" s="33">
        <v>0.015</v>
      </c>
      <c r="V469" s="29">
        <v>16.416624171282304</v>
      </c>
    </row>
    <row r="470" spans="1:22" ht="12.75">
      <c r="A470" s="1">
        <v>36335</v>
      </c>
      <c r="B470" s="25">
        <v>175</v>
      </c>
      <c r="C470" s="4">
        <v>0.5952546</v>
      </c>
      <c r="D470" s="24">
        <v>0.5952546</v>
      </c>
      <c r="E470" s="3">
        <v>4603</v>
      </c>
      <c r="G470" s="27">
        <v>1060.8</v>
      </c>
      <c r="H470" s="30">
        <f t="shared" si="56"/>
        <v>1016.8</v>
      </c>
      <c r="I470" s="28">
        <f t="shared" si="57"/>
        <v>-29.042690987914625</v>
      </c>
      <c r="J470" s="28">
        <f t="shared" si="58"/>
        <v>28.649909012085374</v>
      </c>
      <c r="K470" s="28">
        <f t="shared" si="54"/>
        <v>5.816609012085372</v>
      </c>
      <c r="L470" s="29">
        <f t="shared" si="55"/>
        <v>17.233259012085373</v>
      </c>
      <c r="M470" s="30">
        <v>23.1</v>
      </c>
      <c r="N470" s="30">
        <v>72.4</v>
      </c>
      <c r="O470" s="31">
        <v>0.086</v>
      </c>
      <c r="Q470" s="31">
        <v>0.999</v>
      </c>
      <c r="R470" s="32">
        <f t="shared" si="59"/>
        <v>2.4975</v>
      </c>
      <c r="U470" s="33">
        <v>0.014</v>
      </c>
      <c r="V470" s="29">
        <v>17.233259012085373</v>
      </c>
    </row>
    <row r="471" spans="1:22" ht="12.75">
      <c r="A471" s="1">
        <v>36335</v>
      </c>
      <c r="B471" s="25">
        <v>175</v>
      </c>
      <c r="C471" s="4">
        <v>0.595370352</v>
      </c>
      <c r="D471" s="24">
        <v>0.595370352</v>
      </c>
      <c r="E471" s="3">
        <v>4613</v>
      </c>
      <c r="G471" s="27">
        <v>1060.8</v>
      </c>
      <c r="H471" s="30">
        <f t="shared" si="56"/>
        <v>1016.8</v>
      </c>
      <c r="I471" s="28">
        <f t="shared" si="57"/>
        <v>-29.042690987914625</v>
      </c>
      <c r="J471" s="28">
        <f t="shared" si="58"/>
        <v>28.649909012085374</v>
      </c>
      <c r="K471" s="28">
        <f t="shared" si="54"/>
        <v>5.816609012085372</v>
      </c>
      <c r="L471" s="29">
        <f t="shared" si="55"/>
        <v>17.233259012085373</v>
      </c>
      <c r="M471" s="30">
        <v>23.1</v>
      </c>
      <c r="N471" s="30">
        <v>72.4</v>
      </c>
      <c r="O471" s="31">
        <v>0.096</v>
      </c>
      <c r="Q471" s="31">
        <v>1.001</v>
      </c>
      <c r="R471" s="32">
        <f t="shared" si="59"/>
        <v>2.5024999999999995</v>
      </c>
      <c r="U471" s="33">
        <v>0.014</v>
      </c>
      <c r="V471" s="29">
        <v>17.233259012085373</v>
      </c>
    </row>
    <row r="472" spans="1:22" ht="12.75">
      <c r="A472" s="1">
        <v>36335</v>
      </c>
      <c r="B472" s="25">
        <v>175</v>
      </c>
      <c r="C472" s="4">
        <v>0.595486104</v>
      </c>
      <c r="D472" s="24">
        <v>0.595486104</v>
      </c>
      <c r="E472" s="3">
        <v>4623</v>
      </c>
      <c r="G472" s="27">
        <v>1060.6</v>
      </c>
      <c r="H472" s="30">
        <f t="shared" si="56"/>
        <v>1016.5999999999999</v>
      </c>
      <c r="I472" s="28">
        <f t="shared" si="57"/>
        <v>-27.40918033604494</v>
      </c>
      <c r="J472" s="28">
        <f t="shared" si="58"/>
        <v>30.28341966395506</v>
      </c>
      <c r="K472" s="28">
        <f t="shared" si="54"/>
        <v>7.450119663955057</v>
      </c>
      <c r="L472" s="29">
        <f t="shared" si="55"/>
        <v>18.866769663955058</v>
      </c>
      <c r="M472" s="30">
        <v>22.9</v>
      </c>
      <c r="N472" s="30">
        <v>72.5</v>
      </c>
      <c r="O472" s="31">
        <v>0.102</v>
      </c>
      <c r="Q472" s="31">
        <v>0.94</v>
      </c>
      <c r="R472" s="32">
        <f t="shared" si="59"/>
        <v>2.3499999999999996</v>
      </c>
      <c r="U472" s="33">
        <v>0.015</v>
      </c>
      <c r="V472" s="29">
        <v>18.866769663955058</v>
      </c>
    </row>
    <row r="473" spans="1:22" ht="12.75">
      <c r="A473" s="1">
        <v>36335</v>
      </c>
      <c r="B473" s="25">
        <v>175</v>
      </c>
      <c r="C473" s="4">
        <v>0.595601857</v>
      </c>
      <c r="D473" s="24">
        <v>0.595601857</v>
      </c>
      <c r="E473" s="3">
        <v>4633</v>
      </c>
      <c r="G473" s="27">
        <v>1060.8</v>
      </c>
      <c r="H473" s="30">
        <f t="shared" si="56"/>
        <v>1016.8</v>
      </c>
      <c r="I473" s="28">
        <f t="shared" si="57"/>
        <v>-29.042690987914625</v>
      </c>
      <c r="J473" s="28">
        <f t="shared" si="58"/>
        <v>28.649909012085374</v>
      </c>
      <c r="K473" s="28">
        <f t="shared" si="54"/>
        <v>5.816609012085372</v>
      </c>
      <c r="L473" s="29">
        <f t="shared" si="55"/>
        <v>17.233259012085373</v>
      </c>
      <c r="M473" s="30">
        <v>22.9</v>
      </c>
      <c r="N473" s="30">
        <v>72.6</v>
      </c>
      <c r="O473" s="31">
        <v>0.103</v>
      </c>
      <c r="Q473" s="31">
        <v>1.01</v>
      </c>
      <c r="R473" s="32">
        <f t="shared" si="59"/>
        <v>2.525</v>
      </c>
      <c r="U473" s="33">
        <v>0.015</v>
      </c>
      <c r="V473" s="29">
        <v>17.233259012085373</v>
      </c>
    </row>
    <row r="474" spans="1:22" ht="12.75">
      <c r="A474" s="1">
        <v>36335</v>
      </c>
      <c r="B474" s="25">
        <v>175</v>
      </c>
      <c r="C474" s="4">
        <v>0.595717609</v>
      </c>
      <c r="D474" s="24">
        <v>0.595717609</v>
      </c>
      <c r="E474" s="3">
        <v>4643</v>
      </c>
      <c r="G474" s="27">
        <v>1060.9</v>
      </c>
      <c r="H474" s="30">
        <f t="shared" si="56"/>
        <v>1016.9000000000001</v>
      </c>
      <c r="I474" s="28">
        <f t="shared" si="57"/>
        <v>-29.859325828717694</v>
      </c>
      <c r="J474" s="28">
        <f t="shared" si="58"/>
        <v>27.833274171282305</v>
      </c>
      <c r="K474" s="28">
        <f t="shared" si="54"/>
        <v>4.999974171282304</v>
      </c>
      <c r="L474" s="29">
        <f t="shared" si="55"/>
        <v>16.416624171282304</v>
      </c>
      <c r="M474" s="30">
        <v>23.1</v>
      </c>
      <c r="N474" s="30">
        <v>73</v>
      </c>
      <c r="O474" s="31">
        <v>0.086</v>
      </c>
      <c r="Q474" s="31">
        <v>1.028</v>
      </c>
      <c r="R474" s="32">
        <f t="shared" si="59"/>
        <v>2.5700000000000003</v>
      </c>
      <c r="U474" s="33">
        <v>0.013</v>
      </c>
      <c r="V474" s="29">
        <v>16.416624171282304</v>
      </c>
    </row>
    <row r="475" spans="1:22" ht="12.75">
      <c r="A475" s="1">
        <v>36335</v>
      </c>
      <c r="B475" s="25">
        <v>175</v>
      </c>
      <c r="C475" s="4">
        <v>0.595833361</v>
      </c>
      <c r="D475" s="24">
        <v>0.595833361</v>
      </c>
      <c r="E475" s="3">
        <v>4653</v>
      </c>
      <c r="G475" s="27">
        <v>1060.8</v>
      </c>
      <c r="H475" s="30">
        <f t="shared" si="56"/>
        <v>1016.8</v>
      </c>
      <c r="I475" s="28">
        <f t="shared" si="57"/>
        <v>-29.042690987914625</v>
      </c>
      <c r="J475" s="28">
        <f t="shared" si="58"/>
        <v>28.649909012085374</v>
      </c>
      <c r="K475" s="28">
        <f t="shared" si="54"/>
        <v>5.816609012085372</v>
      </c>
      <c r="L475" s="29">
        <f t="shared" si="55"/>
        <v>17.233259012085373</v>
      </c>
      <c r="M475" s="30">
        <v>23.4</v>
      </c>
      <c r="N475" s="30">
        <v>72.8</v>
      </c>
      <c r="O475" s="31">
        <v>0.091</v>
      </c>
      <c r="Q475" s="31">
        <v>0.969</v>
      </c>
      <c r="R475" s="32">
        <f t="shared" si="59"/>
        <v>2.4225</v>
      </c>
      <c r="U475" s="33">
        <v>0.014</v>
      </c>
      <c r="V475" s="29">
        <v>17.233259012085373</v>
      </c>
    </row>
    <row r="476" spans="1:22" ht="12.75">
      <c r="A476" s="1">
        <v>36335</v>
      </c>
      <c r="B476" s="25">
        <v>175</v>
      </c>
      <c r="C476" s="4">
        <v>0.595949054</v>
      </c>
      <c r="D476" s="24">
        <v>0.595949054</v>
      </c>
      <c r="E476" s="3">
        <v>4663</v>
      </c>
      <c r="G476" s="27">
        <v>1060.6</v>
      </c>
      <c r="H476" s="30">
        <f t="shared" si="56"/>
        <v>1016.5999999999999</v>
      </c>
      <c r="I476" s="28">
        <f t="shared" si="57"/>
        <v>-27.40918033604494</v>
      </c>
      <c r="J476" s="28">
        <f t="shared" si="58"/>
        <v>30.28341966395506</v>
      </c>
      <c r="K476" s="28">
        <f t="shared" si="54"/>
        <v>7.450119663955057</v>
      </c>
      <c r="L476" s="29">
        <f t="shared" si="55"/>
        <v>18.866769663955058</v>
      </c>
      <c r="M476" s="30">
        <v>23.5</v>
      </c>
      <c r="N476" s="30">
        <v>73</v>
      </c>
      <c r="O476" s="31">
        <v>0.087</v>
      </c>
      <c r="Q476" s="31">
        <v>0.98</v>
      </c>
      <c r="R476" s="32">
        <f t="shared" si="59"/>
        <v>2.45</v>
      </c>
      <c r="U476" s="33">
        <v>0.015</v>
      </c>
      <c r="V476" s="29">
        <v>18.866769663955058</v>
      </c>
    </row>
    <row r="477" spans="1:22" ht="12.75">
      <c r="A477" s="1">
        <v>36335</v>
      </c>
      <c r="B477" s="25">
        <v>175</v>
      </c>
      <c r="C477" s="4">
        <v>0.596064806</v>
      </c>
      <c r="D477" s="24">
        <v>0.596064806</v>
      </c>
      <c r="E477" s="3">
        <v>4673</v>
      </c>
      <c r="G477" s="27">
        <v>1060.8</v>
      </c>
      <c r="H477" s="30">
        <f t="shared" si="56"/>
        <v>1016.8</v>
      </c>
      <c r="I477" s="28">
        <f t="shared" si="57"/>
        <v>-29.042690987914625</v>
      </c>
      <c r="J477" s="28">
        <f t="shared" si="58"/>
        <v>28.649909012085374</v>
      </c>
      <c r="K477" s="28">
        <f t="shared" si="54"/>
        <v>5.816609012085372</v>
      </c>
      <c r="L477" s="29">
        <f t="shared" si="55"/>
        <v>17.233259012085373</v>
      </c>
      <c r="M477" s="30">
        <v>23.5</v>
      </c>
      <c r="N477" s="30">
        <v>72.7</v>
      </c>
      <c r="O477" s="31">
        <v>0.096</v>
      </c>
      <c r="Q477" s="31">
        <v>0.909</v>
      </c>
      <c r="R477" s="32">
        <f t="shared" si="59"/>
        <v>2.2725</v>
      </c>
      <c r="U477" s="33">
        <v>0.015</v>
      </c>
      <c r="V477" s="29">
        <v>17.233259012085373</v>
      </c>
    </row>
    <row r="478" spans="1:22" ht="12.75">
      <c r="A478" s="1">
        <v>36335</v>
      </c>
      <c r="B478" s="25">
        <v>175</v>
      </c>
      <c r="C478" s="4">
        <v>0.596180558</v>
      </c>
      <c r="D478" s="24">
        <v>0.596180558</v>
      </c>
      <c r="E478" s="3">
        <v>4683</v>
      </c>
      <c r="G478" s="27">
        <v>1060.8</v>
      </c>
      <c r="H478" s="30">
        <f t="shared" si="56"/>
        <v>1016.8</v>
      </c>
      <c r="I478" s="28">
        <f t="shared" si="57"/>
        <v>-29.042690987914625</v>
      </c>
      <c r="J478" s="28">
        <f t="shared" si="58"/>
        <v>28.649909012085374</v>
      </c>
      <c r="K478" s="28">
        <f t="shared" si="54"/>
        <v>5.816609012085372</v>
      </c>
      <c r="L478" s="29">
        <f t="shared" si="55"/>
        <v>17.233259012085373</v>
      </c>
      <c r="M478" s="30">
        <v>23.3</v>
      </c>
      <c r="N478" s="30">
        <v>71.6</v>
      </c>
      <c r="O478" s="31">
        <v>0.082</v>
      </c>
      <c r="Q478" s="31">
        <v>1.113</v>
      </c>
      <c r="R478" s="32">
        <f t="shared" si="59"/>
        <v>2.7824999999999998</v>
      </c>
      <c r="U478" s="33">
        <v>0.015</v>
      </c>
      <c r="V478" s="29">
        <v>17.233259012085373</v>
      </c>
    </row>
    <row r="479" spans="1:22" ht="12.75">
      <c r="A479" s="1">
        <v>36335</v>
      </c>
      <c r="B479" s="25">
        <v>175</v>
      </c>
      <c r="C479" s="4">
        <v>0.59629631</v>
      </c>
      <c r="D479" s="24">
        <v>0.59629631</v>
      </c>
      <c r="E479" s="3">
        <v>4693</v>
      </c>
      <c r="G479" s="27">
        <v>1060.8</v>
      </c>
      <c r="H479" s="30">
        <f t="shared" si="56"/>
        <v>1016.8</v>
      </c>
      <c r="I479" s="28">
        <f t="shared" si="57"/>
        <v>-29.042690987914625</v>
      </c>
      <c r="J479" s="28">
        <f t="shared" si="58"/>
        <v>28.649909012085374</v>
      </c>
      <c r="K479" s="28">
        <f t="shared" si="54"/>
        <v>5.816609012085372</v>
      </c>
      <c r="L479" s="29">
        <f t="shared" si="55"/>
        <v>17.233259012085373</v>
      </c>
      <c r="M479" s="30">
        <v>23.3</v>
      </c>
      <c r="N479" s="30">
        <v>71.3</v>
      </c>
      <c r="O479" s="31">
        <v>0.088</v>
      </c>
      <c r="Q479" s="31">
        <v>0.97</v>
      </c>
      <c r="R479" s="32">
        <f t="shared" si="59"/>
        <v>2.425</v>
      </c>
      <c r="U479" s="33">
        <v>0.014</v>
      </c>
      <c r="V479" s="29">
        <v>17.233259012085373</v>
      </c>
    </row>
    <row r="480" spans="1:22" ht="12.75">
      <c r="A480" s="1">
        <v>36335</v>
      </c>
      <c r="B480" s="25">
        <v>175</v>
      </c>
      <c r="C480" s="4">
        <v>0.596412063</v>
      </c>
      <c r="D480" s="24">
        <v>0.596412063</v>
      </c>
      <c r="E480" s="3">
        <v>4703</v>
      </c>
      <c r="G480" s="27">
        <v>1060.8</v>
      </c>
      <c r="H480" s="30">
        <f t="shared" si="56"/>
        <v>1016.8</v>
      </c>
      <c r="I480" s="28">
        <f t="shared" si="57"/>
        <v>-29.042690987914625</v>
      </c>
      <c r="J480" s="28">
        <f t="shared" si="58"/>
        <v>28.649909012085374</v>
      </c>
      <c r="K480" s="28">
        <f t="shared" si="54"/>
        <v>5.816609012085372</v>
      </c>
      <c r="L480" s="29">
        <f t="shared" si="55"/>
        <v>17.233259012085373</v>
      </c>
      <c r="M480" s="30">
        <v>23.1</v>
      </c>
      <c r="N480" s="30">
        <v>71.2</v>
      </c>
      <c r="O480" s="31">
        <v>0.086</v>
      </c>
      <c r="Q480" s="31">
        <v>0.96</v>
      </c>
      <c r="R480" s="32">
        <f t="shared" si="59"/>
        <v>2.4</v>
      </c>
      <c r="U480" s="33">
        <v>0.014</v>
      </c>
      <c r="V480" s="29">
        <v>17.233259012085373</v>
      </c>
    </row>
    <row r="481" spans="1:22" ht="12.75">
      <c r="A481" s="1">
        <v>36335</v>
      </c>
      <c r="B481" s="25">
        <v>175</v>
      </c>
      <c r="C481" s="4">
        <v>0.596527755</v>
      </c>
      <c r="D481" s="24">
        <v>0.596527755</v>
      </c>
      <c r="E481" s="3">
        <v>4713</v>
      </c>
      <c r="G481" s="27">
        <v>1060.7</v>
      </c>
      <c r="H481" s="30">
        <f t="shared" si="56"/>
        <v>1016.7</v>
      </c>
      <c r="I481" s="28">
        <f t="shared" si="57"/>
        <v>-28.225975828959065</v>
      </c>
      <c r="J481" s="28">
        <f t="shared" si="58"/>
        <v>29.466624171040934</v>
      </c>
      <c r="K481" s="28">
        <f t="shared" si="54"/>
        <v>6.6333241710409325</v>
      </c>
      <c r="L481" s="29">
        <f t="shared" si="55"/>
        <v>18.049974171040933</v>
      </c>
      <c r="M481" s="30">
        <v>23.3</v>
      </c>
      <c r="N481" s="30">
        <v>71.5</v>
      </c>
      <c r="O481" s="31">
        <v>0.097</v>
      </c>
      <c r="Q481" s="31">
        <v>0.961</v>
      </c>
      <c r="R481" s="32">
        <f t="shared" si="59"/>
        <v>2.4025</v>
      </c>
      <c r="U481" s="33">
        <v>0.014</v>
      </c>
      <c r="V481" s="29">
        <v>18.049974171040933</v>
      </c>
    </row>
    <row r="482" spans="1:22" ht="12.75">
      <c r="A482" s="1">
        <v>36335</v>
      </c>
      <c r="B482" s="25">
        <v>175</v>
      </c>
      <c r="C482" s="4">
        <v>0.596643507</v>
      </c>
      <c r="D482" s="24">
        <v>0.596643507</v>
      </c>
      <c r="E482" s="3">
        <v>4723</v>
      </c>
      <c r="G482" s="27">
        <v>1060.8</v>
      </c>
      <c r="H482" s="30">
        <f t="shared" si="56"/>
        <v>1016.8</v>
      </c>
      <c r="I482" s="28">
        <f t="shared" si="57"/>
        <v>-29.042690987914625</v>
      </c>
      <c r="J482" s="28">
        <f t="shared" si="58"/>
        <v>28.649909012085374</v>
      </c>
      <c r="K482" s="28">
        <f t="shared" si="54"/>
        <v>5.816609012085372</v>
      </c>
      <c r="L482" s="29">
        <f t="shared" si="55"/>
        <v>17.233259012085373</v>
      </c>
      <c r="M482" s="30">
        <v>23.5</v>
      </c>
      <c r="N482" s="30">
        <v>72</v>
      </c>
      <c r="O482" s="31">
        <v>0.096</v>
      </c>
      <c r="Q482" s="31">
        <v>1.009</v>
      </c>
      <c r="R482" s="32">
        <f t="shared" si="59"/>
        <v>2.5225</v>
      </c>
      <c r="U482" s="33">
        <v>0.013</v>
      </c>
      <c r="V482" s="29">
        <v>17.233259012085373</v>
      </c>
    </row>
    <row r="483" spans="1:22" ht="12.75">
      <c r="A483" s="1">
        <v>36335</v>
      </c>
      <c r="B483" s="25">
        <v>175</v>
      </c>
      <c r="C483" s="4">
        <v>0.59675926</v>
      </c>
      <c r="D483" s="24">
        <v>0.59675926</v>
      </c>
      <c r="E483" s="3">
        <v>4733</v>
      </c>
      <c r="G483" s="27">
        <v>1060.9</v>
      </c>
      <c r="H483" s="30">
        <f t="shared" si="56"/>
        <v>1016.9000000000001</v>
      </c>
      <c r="I483" s="28">
        <f t="shared" si="57"/>
        <v>-29.859325828717694</v>
      </c>
      <c r="J483" s="28">
        <f t="shared" si="58"/>
        <v>27.833274171282305</v>
      </c>
      <c r="K483" s="28">
        <f t="shared" si="54"/>
        <v>4.999974171282304</v>
      </c>
      <c r="L483" s="29">
        <f t="shared" si="55"/>
        <v>16.416624171282304</v>
      </c>
      <c r="M483" s="30">
        <v>23.3</v>
      </c>
      <c r="N483" s="30">
        <v>71.5</v>
      </c>
      <c r="O483" s="31">
        <v>0.101</v>
      </c>
      <c r="Q483" s="31">
        <v>1.053</v>
      </c>
      <c r="R483" s="32">
        <f t="shared" si="59"/>
        <v>2.6325</v>
      </c>
      <c r="U483" s="33">
        <v>0.014</v>
      </c>
      <c r="V483" s="29">
        <v>16.416624171282304</v>
      </c>
    </row>
    <row r="484" spans="1:22" ht="12.75">
      <c r="A484" s="1">
        <v>36335</v>
      </c>
      <c r="B484" s="25">
        <v>175</v>
      </c>
      <c r="C484" s="4">
        <v>0.596875012</v>
      </c>
      <c r="D484" s="24">
        <v>0.596875012</v>
      </c>
      <c r="E484" s="3">
        <v>4743</v>
      </c>
      <c r="G484" s="27">
        <v>1060.8</v>
      </c>
      <c r="H484" s="30">
        <f t="shared" si="56"/>
        <v>1016.8</v>
      </c>
      <c r="I484" s="28">
        <f t="shared" si="57"/>
        <v>-29.042690987914625</v>
      </c>
      <c r="J484" s="28">
        <f t="shared" si="58"/>
        <v>28.649909012085374</v>
      </c>
      <c r="K484" s="28">
        <f t="shared" si="54"/>
        <v>5.816609012085372</v>
      </c>
      <c r="L484" s="29">
        <f t="shared" si="55"/>
        <v>17.233259012085373</v>
      </c>
      <c r="M484" s="30">
        <v>23</v>
      </c>
      <c r="N484" s="30">
        <v>71.4</v>
      </c>
      <c r="O484" s="31">
        <v>0.084</v>
      </c>
      <c r="Q484" s="31">
        <v>0.989</v>
      </c>
      <c r="R484" s="32">
        <f t="shared" si="59"/>
        <v>2.4725</v>
      </c>
      <c r="U484" s="33">
        <v>0.015</v>
      </c>
      <c r="V484" s="29">
        <v>17.233259012085373</v>
      </c>
    </row>
    <row r="485" spans="1:22" ht="12.75">
      <c r="A485" s="1">
        <v>36335</v>
      </c>
      <c r="B485" s="25">
        <v>175</v>
      </c>
      <c r="C485" s="4">
        <v>0.596990764</v>
      </c>
      <c r="D485" s="24">
        <v>0.596990764</v>
      </c>
      <c r="E485" s="3">
        <v>4753</v>
      </c>
      <c r="G485" s="27">
        <v>1060.9</v>
      </c>
      <c r="H485" s="30">
        <f t="shared" si="56"/>
        <v>1016.9000000000001</v>
      </c>
      <c r="I485" s="28">
        <f t="shared" si="57"/>
        <v>-29.859325828717694</v>
      </c>
      <c r="J485" s="28">
        <f t="shared" si="58"/>
        <v>27.833274171282305</v>
      </c>
      <c r="K485" s="28">
        <f t="shared" si="54"/>
        <v>4.999974171282304</v>
      </c>
      <c r="L485" s="29">
        <f t="shared" si="55"/>
        <v>16.416624171282304</v>
      </c>
      <c r="M485" s="30">
        <v>23.4</v>
      </c>
      <c r="N485" s="30">
        <v>71.5</v>
      </c>
      <c r="O485" s="31">
        <v>0.086</v>
      </c>
      <c r="Q485" s="31">
        <v>1.027</v>
      </c>
      <c r="R485" s="32">
        <f t="shared" si="59"/>
        <v>2.5675</v>
      </c>
      <c r="U485" s="33">
        <v>0.014</v>
      </c>
      <c r="V485" s="29">
        <v>16.416624171282304</v>
      </c>
    </row>
    <row r="486" spans="1:22" ht="12.75">
      <c r="A486" s="1">
        <v>36335</v>
      </c>
      <c r="B486" s="25">
        <v>175</v>
      </c>
      <c r="C486" s="4">
        <v>0.597106457</v>
      </c>
      <c r="D486" s="24">
        <v>0.597106457</v>
      </c>
      <c r="E486" s="3">
        <v>4763</v>
      </c>
      <c r="G486" s="27">
        <v>1060.6</v>
      </c>
      <c r="H486" s="30">
        <f t="shared" si="56"/>
        <v>1016.5999999999999</v>
      </c>
      <c r="I486" s="28">
        <f t="shared" si="57"/>
        <v>-27.40918033604494</v>
      </c>
      <c r="J486" s="28">
        <f t="shared" si="58"/>
        <v>30.28341966395506</v>
      </c>
      <c r="K486" s="28">
        <f t="shared" si="54"/>
        <v>7.450119663955057</v>
      </c>
      <c r="L486" s="29">
        <f t="shared" si="55"/>
        <v>18.866769663955058</v>
      </c>
      <c r="M486" s="30">
        <v>23.8</v>
      </c>
      <c r="N486" s="30">
        <v>71.2</v>
      </c>
      <c r="O486" s="31">
        <v>0.092</v>
      </c>
      <c r="Q486" s="31">
        <v>0.929</v>
      </c>
      <c r="R486" s="32">
        <f t="shared" si="59"/>
        <v>2.3225000000000002</v>
      </c>
      <c r="U486" s="33">
        <v>0.015</v>
      </c>
      <c r="V486" s="29">
        <v>18.866769663955058</v>
      </c>
    </row>
    <row r="487" spans="1:22" ht="12.75">
      <c r="A487" s="1">
        <v>36335</v>
      </c>
      <c r="B487" s="25">
        <v>175</v>
      </c>
      <c r="C487" s="4">
        <v>0.597210646</v>
      </c>
      <c r="D487" s="24">
        <v>0.597210646</v>
      </c>
      <c r="E487" s="3">
        <v>4772</v>
      </c>
      <c r="G487" s="27">
        <v>1060.9</v>
      </c>
      <c r="H487" s="30">
        <f t="shared" si="56"/>
        <v>1016.9000000000001</v>
      </c>
      <c r="I487" s="28">
        <f t="shared" si="57"/>
        <v>-29.859325828717694</v>
      </c>
      <c r="J487" s="28">
        <f t="shared" si="58"/>
        <v>27.833274171282305</v>
      </c>
      <c r="K487" s="28">
        <f>(I487+34.8593)</f>
        <v>4.999974171282304</v>
      </c>
      <c r="L487" s="29">
        <f>AVERAGE(J487:K487)</f>
        <v>16.416624171282304</v>
      </c>
      <c r="M487" s="30">
        <v>24</v>
      </c>
      <c r="N487" s="30">
        <v>70.8</v>
      </c>
      <c r="O487" s="31">
        <v>0.096</v>
      </c>
      <c r="Q487" s="31">
        <v>0.947</v>
      </c>
      <c r="R487" s="32">
        <f t="shared" si="59"/>
        <v>2.3674999999999997</v>
      </c>
      <c r="U487" s="33">
        <v>0.016</v>
      </c>
      <c r="V487" s="29">
        <v>16.416624171282304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4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1.7109375" style="0" customWidth="1"/>
  </cols>
  <sheetData>
    <row r="2" spans="1:4" ht="12.75">
      <c r="A2" t="s">
        <v>37</v>
      </c>
      <c r="B2" t="s">
        <v>38</v>
      </c>
      <c r="C2" t="s">
        <v>39</v>
      </c>
      <c r="D2" t="s">
        <v>40</v>
      </c>
    </row>
    <row r="3" spans="1:2" ht="12.75">
      <c r="A3" t="s">
        <v>41</v>
      </c>
      <c r="B3">
        <v>2.07</v>
      </c>
    </row>
    <row r="5" spans="1:4" ht="12.75">
      <c r="A5" t="s">
        <v>42</v>
      </c>
      <c r="B5" t="s">
        <v>43</v>
      </c>
      <c r="C5" t="s">
        <v>44</v>
      </c>
      <c r="D5" t="s">
        <v>45</v>
      </c>
    </row>
    <row r="6" spans="1:4" ht="12.75">
      <c r="A6" t="s">
        <v>46</v>
      </c>
      <c r="B6" t="s">
        <v>47</v>
      </c>
      <c r="C6">
        <v>84</v>
      </c>
      <c r="D6">
        <v>121</v>
      </c>
    </row>
    <row r="8" spans="1:2" ht="12.75">
      <c r="A8" t="s">
        <v>48</v>
      </c>
      <c r="B8" t="s">
        <v>49</v>
      </c>
    </row>
    <row r="9" spans="1:3" ht="12.75">
      <c r="A9" t="s">
        <v>50</v>
      </c>
      <c r="B9" t="s">
        <v>51</v>
      </c>
      <c r="C9" t="s">
        <v>52</v>
      </c>
    </row>
    <row r="11" spans="1:4" ht="12.75">
      <c r="A11" t="s">
        <v>53</v>
      </c>
      <c r="B11" t="s">
        <v>54</v>
      </c>
      <c r="C11" t="s">
        <v>55</v>
      </c>
      <c r="D11" t="s">
        <v>56</v>
      </c>
    </row>
    <row r="12" spans="1:4" ht="12.75">
      <c r="A12" t="s">
        <v>57</v>
      </c>
      <c r="B12" t="s">
        <v>58</v>
      </c>
      <c r="C12" s="55">
        <v>36335</v>
      </c>
      <c r="D12" s="2">
        <v>0.5364930555555555</v>
      </c>
    </row>
    <row r="13" spans="1:4" ht="12.75">
      <c r="A13" t="s">
        <v>59</v>
      </c>
      <c r="B13" t="s">
        <v>60</v>
      </c>
      <c r="C13" s="55">
        <v>36335</v>
      </c>
      <c r="D13" s="2">
        <v>0.5365972222222223</v>
      </c>
    </row>
    <row r="15" spans="1:4" ht="12.75">
      <c r="A15" t="s">
        <v>53</v>
      </c>
      <c r="B15" t="s">
        <v>54</v>
      </c>
      <c r="C15" t="s">
        <v>55</v>
      </c>
      <c r="D15" t="s">
        <v>56</v>
      </c>
    </row>
    <row r="16" spans="1:4" ht="12.75">
      <c r="A16" t="s">
        <v>61</v>
      </c>
      <c r="B16" t="s">
        <v>62</v>
      </c>
      <c r="C16" s="55">
        <v>36335</v>
      </c>
      <c r="D16" s="2">
        <v>0.5414467592592592</v>
      </c>
    </row>
    <row r="17" spans="1:4" ht="12.75">
      <c r="A17" t="s">
        <v>63</v>
      </c>
      <c r="B17" t="s">
        <v>64</v>
      </c>
      <c r="C17" s="55">
        <v>36335</v>
      </c>
      <c r="D17" s="2">
        <v>0.5418171296296296</v>
      </c>
    </row>
    <row r="18" spans="1:4" ht="12.75">
      <c r="A18" t="s">
        <v>65</v>
      </c>
      <c r="B18" t="s">
        <v>66</v>
      </c>
      <c r="C18" s="55">
        <v>36335</v>
      </c>
      <c r="D18" s="2">
        <v>0.5421643518518519</v>
      </c>
    </row>
    <row r="19" spans="1:4" ht="12.75">
      <c r="A19" t="s">
        <v>67</v>
      </c>
      <c r="B19" t="s">
        <v>68</v>
      </c>
      <c r="C19" s="55">
        <v>36335</v>
      </c>
      <c r="D19" s="2">
        <v>0.5425231481481482</v>
      </c>
    </row>
    <row r="20" spans="1:4" ht="12.75">
      <c r="A20" t="s">
        <v>69</v>
      </c>
      <c r="B20" t="s">
        <v>70</v>
      </c>
      <c r="C20" s="55">
        <v>36335</v>
      </c>
      <c r="D20" s="2">
        <v>0.5428819444444445</v>
      </c>
    </row>
    <row r="21" spans="1:4" ht="12.75">
      <c r="A21" t="s">
        <v>71</v>
      </c>
      <c r="B21" t="s">
        <v>72</v>
      </c>
      <c r="C21" s="55">
        <v>36335</v>
      </c>
      <c r="D21" s="2">
        <v>0.5432523148148148</v>
      </c>
    </row>
    <row r="22" spans="1:4" ht="12.75">
      <c r="A22" t="s">
        <v>73</v>
      </c>
      <c r="B22" t="s">
        <v>74</v>
      </c>
      <c r="C22" s="55">
        <v>36335</v>
      </c>
      <c r="D22" s="2">
        <v>0.543599537037037</v>
      </c>
    </row>
    <row r="23" spans="1:4" ht="12.75">
      <c r="A23" t="s">
        <v>75</v>
      </c>
      <c r="B23" t="s">
        <v>76</v>
      </c>
      <c r="C23" s="55">
        <v>36335</v>
      </c>
      <c r="D23" s="2">
        <v>0.5439699074074075</v>
      </c>
    </row>
    <row r="24" spans="1:4" ht="12.75">
      <c r="A24" t="s">
        <v>77</v>
      </c>
      <c r="B24" t="s">
        <v>78</v>
      </c>
      <c r="C24" s="55">
        <v>36335</v>
      </c>
      <c r="D24" s="2">
        <v>0.5443402777777778</v>
      </c>
    </row>
    <row r="25" spans="1:4" ht="12.75">
      <c r="A25" t="s">
        <v>79</v>
      </c>
      <c r="B25" t="s">
        <v>80</v>
      </c>
      <c r="C25" s="55">
        <v>36335</v>
      </c>
      <c r="D25" s="2">
        <v>0.5446875</v>
      </c>
    </row>
    <row r="26" spans="1:4" ht="12.75">
      <c r="A26" t="s">
        <v>81</v>
      </c>
      <c r="B26" t="s">
        <v>82</v>
      </c>
      <c r="C26" s="55">
        <v>36335</v>
      </c>
      <c r="D26" s="2">
        <v>0.5450462962962963</v>
      </c>
    </row>
    <row r="27" spans="1:4" ht="12.75">
      <c r="A27" t="s">
        <v>83</v>
      </c>
      <c r="B27" t="s">
        <v>84</v>
      </c>
      <c r="C27" s="55">
        <v>36335</v>
      </c>
      <c r="D27" s="2">
        <v>0.5453935185185185</v>
      </c>
    </row>
    <row r="28" spans="1:4" ht="12.75">
      <c r="A28" t="s">
        <v>85</v>
      </c>
      <c r="B28" t="s">
        <v>86</v>
      </c>
      <c r="C28" s="55">
        <v>36335</v>
      </c>
      <c r="D28" s="2">
        <v>0.5457523148148148</v>
      </c>
    </row>
    <row r="29" spans="1:4" ht="12.75">
      <c r="A29" t="s">
        <v>87</v>
      </c>
      <c r="B29" t="s">
        <v>88</v>
      </c>
      <c r="C29" s="55">
        <v>36335</v>
      </c>
      <c r="D29" s="2">
        <v>0.5461111111111111</v>
      </c>
    </row>
    <row r="30" spans="1:4" ht="12.75">
      <c r="A30" t="s">
        <v>89</v>
      </c>
      <c r="B30" t="s">
        <v>90</v>
      </c>
      <c r="C30" s="55">
        <v>36335</v>
      </c>
      <c r="D30" s="2">
        <v>0.5464699074074074</v>
      </c>
    </row>
    <row r="31" spans="1:4" ht="12.75">
      <c r="A31" t="s">
        <v>91</v>
      </c>
      <c r="B31" t="s">
        <v>92</v>
      </c>
      <c r="C31" s="55">
        <v>36335</v>
      </c>
      <c r="D31" s="2">
        <v>0.5468287037037037</v>
      </c>
    </row>
    <row r="32" spans="1:4" ht="12.75">
      <c r="A32" t="s">
        <v>93</v>
      </c>
      <c r="B32" t="s">
        <v>94</v>
      </c>
      <c r="C32" s="55">
        <v>36335</v>
      </c>
      <c r="D32" s="2">
        <v>0.5471875</v>
      </c>
    </row>
    <row r="33" spans="1:4" ht="12.75">
      <c r="A33" t="s">
        <v>95</v>
      </c>
      <c r="B33" t="s">
        <v>96</v>
      </c>
      <c r="C33" s="55">
        <v>36335</v>
      </c>
      <c r="D33" s="2">
        <v>0.5475462962962964</v>
      </c>
    </row>
    <row r="34" spans="1:4" ht="12.75">
      <c r="A34" t="s">
        <v>97</v>
      </c>
      <c r="B34" t="s">
        <v>98</v>
      </c>
      <c r="C34" s="55">
        <v>36335</v>
      </c>
      <c r="D34" s="2">
        <v>0.5479050925925926</v>
      </c>
    </row>
    <row r="35" spans="1:4" ht="12.75">
      <c r="A35" t="s">
        <v>99</v>
      </c>
      <c r="B35" t="s">
        <v>100</v>
      </c>
      <c r="C35" s="55">
        <v>36335</v>
      </c>
      <c r="D35" s="2">
        <v>0.5482638888888889</v>
      </c>
    </row>
    <row r="36" spans="1:4" ht="12.75">
      <c r="A36" t="s">
        <v>101</v>
      </c>
      <c r="B36" t="s">
        <v>102</v>
      </c>
      <c r="C36" s="55">
        <v>36335</v>
      </c>
      <c r="D36" s="2">
        <v>0.5486226851851852</v>
      </c>
    </row>
    <row r="37" spans="1:4" ht="12.75">
      <c r="A37" t="s">
        <v>103</v>
      </c>
      <c r="B37" t="s">
        <v>104</v>
      </c>
      <c r="C37" s="55">
        <v>36335</v>
      </c>
      <c r="D37" s="2">
        <v>0.5489814814814815</v>
      </c>
    </row>
    <row r="38" spans="1:4" ht="12.75">
      <c r="A38" t="s">
        <v>105</v>
      </c>
      <c r="B38" t="s">
        <v>106</v>
      </c>
      <c r="C38" s="55">
        <v>36335</v>
      </c>
      <c r="D38" s="2">
        <v>0.549375</v>
      </c>
    </row>
    <row r="39" spans="1:4" ht="12.75">
      <c r="A39" t="s">
        <v>107</v>
      </c>
      <c r="B39" t="s">
        <v>108</v>
      </c>
      <c r="C39" s="55">
        <v>36335</v>
      </c>
      <c r="D39" s="2">
        <v>0.5497222222222222</v>
      </c>
    </row>
    <row r="40" spans="1:4" ht="12.75">
      <c r="A40" t="s">
        <v>109</v>
      </c>
      <c r="B40" t="s">
        <v>110</v>
      </c>
      <c r="C40" s="55">
        <v>36335</v>
      </c>
      <c r="D40" s="2">
        <v>0.5500694444444444</v>
      </c>
    </row>
    <row r="41" spans="1:4" ht="12.75">
      <c r="A41" t="s">
        <v>111</v>
      </c>
      <c r="B41" t="s">
        <v>112</v>
      </c>
      <c r="C41" s="55">
        <v>36335</v>
      </c>
      <c r="D41" s="2">
        <v>0.5504282407407407</v>
      </c>
    </row>
    <row r="42" spans="1:4" ht="12.75">
      <c r="A42" t="s">
        <v>113</v>
      </c>
      <c r="B42" t="s">
        <v>114</v>
      </c>
      <c r="C42" s="55">
        <v>36335</v>
      </c>
      <c r="D42" s="2">
        <v>0.550787037037037</v>
      </c>
    </row>
    <row r="43" spans="1:4" ht="12.75">
      <c r="A43" t="s">
        <v>115</v>
      </c>
      <c r="B43" t="s">
        <v>116</v>
      </c>
      <c r="C43" s="55">
        <v>36335</v>
      </c>
      <c r="D43" s="2">
        <v>0.5511458333333333</v>
      </c>
    </row>
    <row r="44" spans="1:4" ht="12.75">
      <c r="A44" t="s">
        <v>117</v>
      </c>
      <c r="B44" t="s">
        <v>118</v>
      </c>
      <c r="C44" s="55">
        <v>36335</v>
      </c>
      <c r="D44" s="2">
        <v>0.5515046296296297</v>
      </c>
    </row>
    <row r="45" spans="1:4" ht="12.75">
      <c r="A45" t="s">
        <v>119</v>
      </c>
      <c r="B45" t="s">
        <v>120</v>
      </c>
      <c r="C45" s="55">
        <v>36335</v>
      </c>
      <c r="D45" s="2">
        <v>0.551863425925926</v>
      </c>
    </row>
    <row r="46" spans="1:4" ht="12.75">
      <c r="A46" t="s">
        <v>121</v>
      </c>
      <c r="B46" t="s">
        <v>122</v>
      </c>
      <c r="C46" s="55">
        <v>36335</v>
      </c>
      <c r="D46" s="2">
        <v>0.5522337962962963</v>
      </c>
    </row>
    <row r="47" spans="1:4" ht="12.75">
      <c r="A47" t="s">
        <v>123</v>
      </c>
      <c r="B47" t="s">
        <v>124</v>
      </c>
      <c r="C47" s="55">
        <v>36335</v>
      </c>
      <c r="D47" s="2">
        <v>0.5525810185185185</v>
      </c>
    </row>
    <row r="48" spans="1:4" ht="12.75">
      <c r="A48" t="s">
        <v>125</v>
      </c>
      <c r="B48" t="s">
        <v>126</v>
      </c>
      <c r="C48" s="55">
        <v>36335</v>
      </c>
      <c r="D48" s="2">
        <v>0.5529398148148148</v>
      </c>
    </row>
    <row r="49" spans="1:4" ht="12.75">
      <c r="A49" t="s">
        <v>127</v>
      </c>
      <c r="B49" t="s">
        <v>128</v>
      </c>
      <c r="C49" s="55">
        <v>36335</v>
      </c>
      <c r="D49" s="2">
        <v>0.5532986111111111</v>
      </c>
    </row>
    <row r="50" spans="1:4" ht="12.75">
      <c r="A50" t="s">
        <v>129</v>
      </c>
      <c r="B50" t="s">
        <v>130</v>
      </c>
      <c r="C50" s="55">
        <v>36335</v>
      </c>
      <c r="D50" s="2">
        <v>0.5536574074074074</v>
      </c>
    </row>
    <row r="51" spans="1:4" ht="12.75">
      <c r="A51" t="s">
        <v>131</v>
      </c>
      <c r="B51" t="s">
        <v>132</v>
      </c>
      <c r="C51" s="55">
        <v>36335</v>
      </c>
      <c r="D51" s="2">
        <v>0.5540393518518518</v>
      </c>
    </row>
    <row r="52" spans="1:4" ht="12.75">
      <c r="A52" t="s">
        <v>133</v>
      </c>
      <c r="B52" t="s">
        <v>134</v>
      </c>
      <c r="C52" s="55">
        <v>36335</v>
      </c>
      <c r="D52" s="2">
        <v>0.5543981481481481</v>
      </c>
    </row>
    <row r="53" spans="1:4" ht="12.75">
      <c r="A53" t="s">
        <v>135</v>
      </c>
      <c r="B53" t="s">
        <v>136</v>
      </c>
      <c r="C53" s="55">
        <v>36335</v>
      </c>
      <c r="D53" s="2">
        <v>0.5547453703703703</v>
      </c>
    </row>
    <row r="54" spans="1:4" ht="12.75">
      <c r="A54" t="s">
        <v>137</v>
      </c>
      <c r="B54" t="s">
        <v>138</v>
      </c>
      <c r="C54" s="55">
        <v>36335</v>
      </c>
      <c r="D54" s="2">
        <v>0.5551041666666666</v>
      </c>
    </row>
    <row r="55" spans="1:4" ht="12.75">
      <c r="A55" t="s">
        <v>139</v>
      </c>
      <c r="B55" t="s">
        <v>140</v>
      </c>
      <c r="C55" s="55">
        <v>36335</v>
      </c>
      <c r="D55" s="2">
        <v>0.5554629629629629</v>
      </c>
    </row>
    <row r="56" spans="1:4" ht="12.75">
      <c r="A56" t="s">
        <v>141</v>
      </c>
      <c r="B56" t="s">
        <v>142</v>
      </c>
      <c r="C56" s="55">
        <v>36335</v>
      </c>
      <c r="D56" s="2">
        <v>0.5558217592592593</v>
      </c>
    </row>
    <row r="57" spans="1:4" ht="12.75">
      <c r="A57" t="s">
        <v>143</v>
      </c>
      <c r="B57" t="s">
        <v>144</v>
      </c>
      <c r="C57" s="55">
        <v>36335</v>
      </c>
      <c r="D57" s="2">
        <v>0.5561689814814815</v>
      </c>
    </row>
    <row r="58" spans="1:4" ht="12.75">
      <c r="A58" t="s">
        <v>145</v>
      </c>
      <c r="B58" t="s">
        <v>146</v>
      </c>
      <c r="C58" s="55">
        <v>36335</v>
      </c>
      <c r="D58" s="2">
        <v>0.5565162037037037</v>
      </c>
    </row>
    <row r="59" spans="1:4" ht="12.75">
      <c r="A59" t="s">
        <v>147</v>
      </c>
      <c r="B59" t="s">
        <v>148</v>
      </c>
      <c r="C59" s="55">
        <v>36335</v>
      </c>
      <c r="D59" s="2">
        <v>0.556886574074074</v>
      </c>
    </row>
    <row r="60" spans="1:4" ht="12.75">
      <c r="A60" t="s">
        <v>149</v>
      </c>
      <c r="B60" t="s">
        <v>150</v>
      </c>
      <c r="C60" s="55">
        <v>36335</v>
      </c>
      <c r="D60" s="2">
        <v>0.5572453703703704</v>
      </c>
    </row>
    <row r="61" spans="1:4" ht="12.75">
      <c r="A61" t="s">
        <v>151</v>
      </c>
      <c r="B61" t="s">
        <v>152</v>
      </c>
      <c r="C61" s="55">
        <v>36335</v>
      </c>
      <c r="D61" s="2">
        <v>0.5576041666666667</v>
      </c>
    </row>
    <row r="62" spans="1:4" ht="12.75">
      <c r="A62" t="s">
        <v>153</v>
      </c>
      <c r="B62" t="s">
        <v>154</v>
      </c>
      <c r="C62" s="55">
        <v>36335</v>
      </c>
      <c r="D62" s="2">
        <v>0.557962962962963</v>
      </c>
    </row>
    <row r="63" spans="1:4" ht="12.75">
      <c r="A63" t="s">
        <v>155</v>
      </c>
      <c r="B63" t="s">
        <v>156</v>
      </c>
      <c r="C63" s="55">
        <v>36335</v>
      </c>
      <c r="D63" s="2">
        <v>0.5583217592592592</v>
      </c>
    </row>
    <row r="64" spans="1:4" ht="12.75">
      <c r="A64" t="s">
        <v>157</v>
      </c>
      <c r="B64" t="s">
        <v>158</v>
      </c>
      <c r="C64" s="55">
        <v>36335</v>
      </c>
      <c r="D64" s="2">
        <v>0.5586805555555555</v>
      </c>
    </row>
    <row r="65" spans="1:4" ht="12.75">
      <c r="A65" t="s">
        <v>159</v>
      </c>
      <c r="B65" t="s">
        <v>160</v>
      </c>
      <c r="C65" s="55">
        <v>36335</v>
      </c>
      <c r="D65" s="2">
        <v>0.5590393518518518</v>
      </c>
    </row>
    <row r="66" spans="1:4" ht="12.75">
      <c r="A66" t="s">
        <v>161</v>
      </c>
      <c r="B66" t="s">
        <v>162</v>
      </c>
      <c r="C66" s="55">
        <v>36335</v>
      </c>
      <c r="D66" s="2">
        <v>0.5594097222222222</v>
      </c>
    </row>
    <row r="67" spans="1:4" ht="12.75">
      <c r="A67" t="s">
        <v>163</v>
      </c>
      <c r="B67" t="s">
        <v>164</v>
      </c>
      <c r="C67" s="55">
        <v>36335</v>
      </c>
      <c r="D67" s="2">
        <v>0.5597685185185185</v>
      </c>
    </row>
    <row r="68" spans="1:4" ht="12.75">
      <c r="A68" t="s">
        <v>165</v>
      </c>
      <c r="B68" t="s">
        <v>166</v>
      </c>
      <c r="C68" s="55">
        <v>36335</v>
      </c>
      <c r="D68" s="2">
        <v>0.5601273148148148</v>
      </c>
    </row>
    <row r="69" spans="1:4" ht="12.75">
      <c r="A69" t="s">
        <v>167</v>
      </c>
      <c r="B69" t="s">
        <v>168</v>
      </c>
      <c r="C69" s="55">
        <v>36335</v>
      </c>
      <c r="D69" s="2">
        <v>0.5604745370370371</v>
      </c>
    </row>
    <row r="70" spans="1:4" ht="12.75">
      <c r="A70" t="s">
        <v>169</v>
      </c>
      <c r="B70" t="s">
        <v>170</v>
      </c>
      <c r="C70" s="55">
        <v>36335</v>
      </c>
      <c r="D70" s="2">
        <v>0.5608217592592593</v>
      </c>
    </row>
    <row r="71" spans="1:4" ht="12.75">
      <c r="A71" t="s">
        <v>171</v>
      </c>
      <c r="B71" t="s">
        <v>172</v>
      </c>
      <c r="C71" s="55">
        <v>36335</v>
      </c>
      <c r="D71" s="2">
        <v>0.5611805555555556</v>
      </c>
    </row>
    <row r="72" spans="1:4" ht="12.75">
      <c r="A72" t="s">
        <v>173</v>
      </c>
      <c r="B72" t="s">
        <v>174</v>
      </c>
      <c r="C72" s="55">
        <v>36335</v>
      </c>
      <c r="D72" s="2">
        <v>0.5615393518518519</v>
      </c>
    </row>
    <row r="73" spans="1:4" ht="12.75">
      <c r="A73" t="s">
        <v>143</v>
      </c>
      <c r="B73" t="s">
        <v>175</v>
      </c>
      <c r="C73" s="55">
        <v>36335</v>
      </c>
      <c r="D73" s="2">
        <v>0.5618981481481481</v>
      </c>
    </row>
    <row r="74" spans="1:4" ht="12.75">
      <c r="A74" t="s">
        <v>176</v>
      </c>
      <c r="B74" t="s">
        <v>177</v>
      </c>
      <c r="C74" s="55">
        <v>36335</v>
      </c>
      <c r="D74" s="2">
        <v>0.5622569444444444</v>
      </c>
    </row>
    <row r="75" spans="1:4" ht="12.75">
      <c r="A75" t="s">
        <v>178</v>
      </c>
      <c r="B75" t="s">
        <v>179</v>
      </c>
      <c r="C75" s="55">
        <v>36335</v>
      </c>
      <c r="D75" s="2">
        <v>0.5626157407407407</v>
      </c>
    </row>
    <row r="76" spans="1:4" ht="12.75">
      <c r="A76" t="s">
        <v>180</v>
      </c>
      <c r="B76" t="s">
        <v>181</v>
      </c>
      <c r="C76" s="55">
        <v>36335</v>
      </c>
      <c r="D76" s="2">
        <v>0.562974537037037</v>
      </c>
    </row>
    <row r="77" spans="1:4" ht="12.75">
      <c r="A77" t="s">
        <v>182</v>
      </c>
      <c r="B77" t="s">
        <v>183</v>
      </c>
      <c r="C77" s="55">
        <v>36335</v>
      </c>
      <c r="D77" s="2">
        <v>0.5633449074074074</v>
      </c>
    </row>
    <row r="78" spans="1:4" ht="12.75">
      <c r="A78" t="s">
        <v>184</v>
      </c>
      <c r="B78" t="s">
        <v>185</v>
      </c>
      <c r="C78" s="55">
        <v>36335</v>
      </c>
      <c r="D78" s="2">
        <v>0.5637037037037037</v>
      </c>
    </row>
    <row r="79" spans="1:4" ht="12.75">
      <c r="A79" t="s">
        <v>186</v>
      </c>
      <c r="B79" t="s">
        <v>187</v>
      </c>
      <c r="C79" s="55">
        <v>36335</v>
      </c>
      <c r="D79" s="2">
        <v>0.564050925925926</v>
      </c>
    </row>
    <row r="80" spans="1:4" ht="12.75">
      <c r="A80" t="s">
        <v>188</v>
      </c>
      <c r="B80" t="s">
        <v>189</v>
      </c>
      <c r="C80" s="55">
        <v>36335</v>
      </c>
      <c r="D80" s="2">
        <v>0.5644097222222222</v>
      </c>
    </row>
    <row r="81" spans="1:4" ht="12.75">
      <c r="A81" t="s">
        <v>190</v>
      </c>
      <c r="B81" t="s">
        <v>191</v>
      </c>
      <c r="C81" s="55">
        <v>36335</v>
      </c>
      <c r="D81" s="2">
        <v>0.5647685185185185</v>
      </c>
    </row>
    <row r="82" spans="1:4" ht="12.75">
      <c r="A82" t="s">
        <v>192</v>
      </c>
      <c r="B82" t="s">
        <v>193</v>
      </c>
      <c r="C82" s="55">
        <v>36335</v>
      </c>
      <c r="D82" s="2">
        <v>0.5651273148148148</v>
      </c>
    </row>
    <row r="83" spans="1:4" ht="12.75">
      <c r="A83" t="s">
        <v>194</v>
      </c>
      <c r="B83" t="s">
        <v>195</v>
      </c>
      <c r="C83" s="55">
        <v>36335</v>
      </c>
      <c r="D83" s="2">
        <v>0.5654861111111111</v>
      </c>
    </row>
    <row r="84" spans="1:4" ht="12.75">
      <c r="A84" t="s">
        <v>196</v>
      </c>
      <c r="B84" t="s">
        <v>197</v>
      </c>
      <c r="C84" s="55">
        <v>36335</v>
      </c>
      <c r="D84" s="2">
        <v>0.5658680555555555</v>
      </c>
    </row>
    <row r="85" spans="1:4" ht="12.75">
      <c r="A85" t="s">
        <v>198</v>
      </c>
      <c r="B85" t="s">
        <v>199</v>
      </c>
      <c r="C85" s="55">
        <v>36335</v>
      </c>
      <c r="D85" s="2">
        <v>0.5662268518518518</v>
      </c>
    </row>
    <row r="86" spans="1:4" ht="12.75">
      <c r="A86" t="s">
        <v>200</v>
      </c>
      <c r="B86" t="s">
        <v>201</v>
      </c>
      <c r="C86" s="55">
        <v>36335</v>
      </c>
      <c r="D86" s="2">
        <v>0.5666087962962963</v>
      </c>
    </row>
    <row r="87" spans="1:4" ht="12.75">
      <c r="A87" t="s">
        <v>202</v>
      </c>
      <c r="B87" t="s">
        <v>203</v>
      </c>
      <c r="C87" s="55">
        <v>36335</v>
      </c>
      <c r="D87" s="2">
        <v>0.5669675925925927</v>
      </c>
    </row>
    <row r="88" spans="1:4" ht="12.75">
      <c r="A88" t="s">
        <v>204</v>
      </c>
      <c r="B88" t="s">
        <v>205</v>
      </c>
      <c r="C88" s="55">
        <v>36335</v>
      </c>
      <c r="D88" s="2">
        <v>0.5673148148148148</v>
      </c>
    </row>
    <row r="89" spans="1:4" ht="12.75">
      <c r="A89" t="s">
        <v>206</v>
      </c>
      <c r="B89" t="s">
        <v>207</v>
      </c>
      <c r="C89" s="55">
        <v>36335</v>
      </c>
      <c r="D89" s="2">
        <v>0.5676736111111111</v>
      </c>
    </row>
    <row r="90" spans="1:4" ht="12.75">
      <c r="A90" t="s">
        <v>208</v>
      </c>
      <c r="B90" t="s">
        <v>209</v>
      </c>
      <c r="C90" s="55">
        <v>36335</v>
      </c>
      <c r="D90" s="2">
        <v>0.5680324074074073</v>
      </c>
    </row>
    <row r="91" spans="1:4" ht="12.75">
      <c r="A91" t="s">
        <v>210</v>
      </c>
      <c r="B91" t="s">
        <v>211</v>
      </c>
      <c r="C91" s="55">
        <v>36335</v>
      </c>
      <c r="D91" s="2">
        <v>0.5683912037037037</v>
      </c>
    </row>
    <row r="92" spans="1:4" ht="12.75">
      <c r="A92" t="s">
        <v>212</v>
      </c>
      <c r="B92" t="s">
        <v>213</v>
      </c>
      <c r="C92" s="55">
        <v>36335</v>
      </c>
      <c r="D92" s="2">
        <v>0.56875</v>
      </c>
    </row>
    <row r="93" spans="1:4" ht="12.75">
      <c r="A93" t="s">
        <v>214</v>
      </c>
      <c r="B93" t="s">
        <v>215</v>
      </c>
      <c r="C93" s="55">
        <v>36335</v>
      </c>
      <c r="D93" s="2">
        <v>0.5691087962962963</v>
      </c>
    </row>
    <row r="94" spans="1:4" ht="12.75">
      <c r="A94" t="s">
        <v>216</v>
      </c>
      <c r="B94" t="s">
        <v>217</v>
      </c>
      <c r="C94" s="55">
        <v>36335</v>
      </c>
      <c r="D94" s="2">
        <v>0.5694675925925926</v>
      </c>
    </row>
    <row r="95" spans="1:4" ht="12.75">
      <c r="A95" t="s">
        <v>218</v>
      </c>
      <c r="B95" t="s">
        <v>219</v>
      </c>
      <c r="C95" s="55">
        <v>36335</v>
      </c>
      <c r="D95" s="2">
        <v>0.5698148148148149</v>
      </c>
    </row>
    <row r="96" spans="1:4" ht="12.75">
      <c r="A96" t="s">
        <v>220</v>
      </c>
      <c r="B96" t="s">
        <v>221</v>
      </c>
      <c r="C96" s="55">
        <v>36335</v>
      </c>
      <c r="D96" s="2">
        <v>0.5701851851851852</v>
      </c>
    </row>
    <row r="97" spans="1:4" ht="12.75">
      <c r="A97" t="s">
        <v>222</v>
      </c>
      <c r="B97" t="s">
        <v>223</v>
      </c>
      <c r="C97" s="55">
        <v>36335</v>
      </c>
      <c r="D97" s="2">
        <v>0.5705324074074074</v>
      </c>
    </row>
    <row r="98" spans="1:4" ht="12.75">
      <c r="A98" t="s">
        <v>224</v>
      </c>
      <c r="B98" t="s">
        <v>225</v>
      </c>
      <c r="C98" s="55">
        <v>36335</v>
      </c>
      <c r="D98" s="2">
        <v>0.5708912037037037</v>
      </c>
    </row>
    <row r="99" spans="1:4" ht="12.75">
      <c r="A99" t="s">
        <v>226</v>
      </c>
      <c r="B99" t="s">
        <v>227</v>
      </c>
      <c r="C99" s="55">
        <v>36335</v>
      </c>
      <c r="D99" s="2">
        <v>0.57125</v>
      </c>
    </row>
    <row r="100" spans="1:4" ht="12.75">
      <c r="A100" t="s">
        <v>228</v>
      </c>
      <c r="B100" t="s">
        <v>229</v>
      </c>
      <c r="C100" s="55">
        <v>36335</v>
      </c>
      <c r="D100" s="2">
        <v>0.5716203703703704</v>
      </c>
    </row>
    <row r="101" spans="1:4" ht="12.75">
      <c r="A101" t="s">
        <v>230</v>
      </c>
      <c r="B101" t="s">
        <v>231</v>
      </c>
      <c r="C101" s="55">
        <v>36335</v>
      </c>
      <c r="D101" s="2">
        <v>0.5719675925925926</v>
      </c>
    </row>
    <row r="102" spans="1:4" ht="12.75">
      <c r="A102" t="s">
        <v>232</v>
      </c>
      <c r="B102" t="s">
        <v>233</v>
      </c>
      <c r="C102" s="55">
        <v>36335</v>
      </c>
      <c r="D102" s="2">
        <v>0.5723263888888889</v>
      </c>
    </row>
    <row r="103" spans="1:4" ht="12.75">
      <c r="A103" t="s">
        <v>234</v>
      </c>
      <c r="B103" t="s">
        <v>235</v>
      </c>
      <c r="C103" s="55">
        <v>36335</v>
      </c>
      <c r="D103" s="2">
        <v>0.5726851851851852</v>
      </c>
    </row>
    <row r="104" spans="1:4" ht="12.75">
      <c r="A104" t="s">
        <v>236</v>
      </c>
      <c r="B104" t="s">
        <v>237</v>
      </c>
      <c r="C104" s="55">
        <v>36335</v>
      </c>
      <c r="D104" s="2">
        <v>0.5730439814814815</v>
      </c>
    </row>
    <row r="105" spans="1:4" ht="12.75">
      <c r="A105" t="s">
        <v>238</v>
      </c>
      <c r="B105" t="s">
        <v>239</v>
      </c>
      <c r="C105" s="55">
        <v>36335</v>
      </c>
      <c r="D105" s="2">
        <v>0.5733912037037037</v>
      </c>
    </row>
    <row r="106" spans="1:4" ht="12.75">
      <c r="A106" t="s">
        <v>240</v>
      </c>
      <c r="B106" t="s">
        <v>241</v>
      </c>
      <c r="C106" s="55">
        <v>36335</v>
      </c>
      <c r="D106" s="2">
        <v>0.57375</v>
      </c>
    </row>
    <row r="107" spans="1:4" ht="12.75">
      <c r="A107" t="s">
        <v>242</v>
      </c>
      <c r="B107" t="s">
        <v>243</v>
      </c>
      <c r="C107" s="55">
        <v>36335</v>
      </c>
      <c r="D107" s="2">
        <v>0.5740972222222223</v>
      </c>
    </row>
    <row r="108" spans="1:4" ht="12.75">
      <c r="A108" t="s">
        <v>244</v>
      </c>
      <c r="B108" t="s">
        <v>245</v>
      </c>
      <c r="C108" s="55">
        <v>36335</v>
      </c>
      <c r="D108" s="2">
        <v>0.5744444444444444</v>
      </c>
    </row>
    <row r="109" spans="1:4" ht="12.75">
      <c r="A109" t="s">
        <v>246</v>
      </c>
      <c r="B109" t="s">
        <v>247</v>
      </c>
      <c r="C109" s="55">
        <v>36335</v>
      </c>
      <c r="D109" s="2">
        <v>0.5748148148148148</v>
      </c>
    </row>
    <row r="110" spans="1:4" ht="12.75">
      <c r="A110" t="s">
        <v>248</v>
      </c>
      <c r="B110" t="s">
        <v>249</v>
      </c>
      <c r="C110" s="55">
        <v>36335</v>
      </c>
      <c r="D110" s="2">
        <v>0.5751736111111111</v>
      </c>
    </row>
    <row r="111" spans="1:4" ht="12.75">
      <c r="A111" t="s">
        <v>250</v>
      </c>
      <c r="B111" t="s">
        <v>251</v>
      </c>
      <c r="C111" s="55">
        <v>36335</v>
      </c>
      <c r="D111" s="2">
        <v>0.5755208333333334</v>
      </c>
    </row>
    <row r="112" spans="1:4" ht="12.75">
      <c r="A112" t="s">
        <v>173</v>
      </c>
      <c r="B112" t="s">
        <v>252</v>
      </c>
      <c r="C112" s="55">
        <v>36335</v>
      </c>
      <c r="D112" s="2">
        <v>0.5758796296296297</v>
      </c>
    </row>
    <row r="113" spans="1:4" ht="12.75">
      <c r="A113" t="s">
        <v>253</v>
      </c>
      <c r="B113" t="s">
        <v>254</v>
      </c>
      <c r="C113" s="55">
        <v>36335</v>
      </c>
      <c r="D113" s="2">
        <v>0.5762384259259259</v>
      </c>
    </row>
    <row r="114" spans="1:4" ht="12.75">
      <c r="A114" t="s">
        <v>255</v>
      </c>
      <c r="B114" t="s">
        <v>256</v>
      </c>
      <c r="C114" s="55">
        <v>36335</v>
      </c>
      <c r="D114" s="2">
        <v>0.5765972222222222</v>
      </c>
    </row>
    <row r="115" spans="1:4" ht="12.75">
      <c r="A115" t="s">
        <v>257</v>
      </c>
      <c r="B115" t="s">
        <v>258</v>
      </c>
      <c r="C115" s="55">
        <v>36335</v>
      </c>
      <c r="D115" s="2">
        <v>0.5769560185185185</v>
      </c>
    </row>
    <row r="116" spans="1:4" ht="12.75">
      <c r="A116" t="s">
        <v>259</v>
      </c>
      <c r="B116" t="s">
        <v>260</v>
      </c>
      <c r="C116" s="55">
        <v>36335</v>
      </c>
      <c r="D116" s="2">
        <v>0.5773032407407407</v>
      </c>
    </row>
    <row r="117" spans="1:4" ht="12.75">
      <c r="A117" t="s">
        <v>261</v>
      </c>
      <c r="B117" t="s">
        <v>262</v>
      </c>
      <c r="C117" s="55">
        <v>36335</v>
      </c>
      <c r="D117" s="2">
        <v>0.577662037037037</v>
      </c>
    </row>
    <row r="118" spans="1:4" ht="12.75">
      <c r="A118" t="s">
        <v>263</v>
      </c>
      <c r="B118" t="s">
        <v>264</v>
      </c>
      <c r="C118" s="55">
        <v>36335</v>
      </c>
      <c r="D118" s="2">
        <v>0.5780092592592593</v>
      </c>
    </row>
    <row r="119" spans="1:4" ht="12.75">
      <c r="A119" t="s">
        <v>265</v>
      </c>
      <c r="B119" t="s">
        <v>266</v>
      </c>
      <c r="C119" s="55">
        <v>36335</v>
      </c>
      <c r="D119" s="2">
        <v>0.5783564814814816</v>
      </c>
    </row>
    <row r="120" spans="1:4" ht="12.75">
      <c r="A120" t="s">
        <v>267</v>
      </c>
      <c r="B120" t="s">
        <v>268</v>
      </c>
      <c r="C120" s="55">
        <v>36335</v>
      </c>
      <c r="D120" s="2">
        <v>0.5787152777777778</v>
      </c>
    </row>
    <row r="121" spans="1:4" ht="12.75">
      <c r="A121" t="s">
        <v>269</v>
      </c>
      <c r="B121" t="s">
        <v>270</v>
      </c>
      <c r="C121" s="55">
        <v>36335</v>
      </c>
      <c r="D121" s="2">
        <v>0.5790740740740741</v>
      </c>
    </row>
    <row r="122" spans="1:4" ht="12.75">
      <c r="A122" t="s">
        <v>271</v>
      </c>
      <c r="B122" t="s">
        <v>272</v>
      </c>
      <c r="C122" s="55">
        <v>36335</v>
      </c>
      <c r="D122" s="2">
        <v>0.5794444444444444</v>
      </c>
    </row>
    <row r="123" spans="1:4" ht="12.75">
      <c r="A123" t="s">
        <v>273</v>
      </c>
      <c r="B123" t="s">
        <v>274</v>
      </c>
      <c r="C123" s="55">
        <v>36335</v>
      </c>
      <c r="D123" s="2">
        <v>0.5798148148148148</v>
      </c>
    </row>
    <row r="124" spans="1:4" ht="12.75">
      <c r="A124" t="s">
        <v>275</v>
      </c>
      <c r="B124" t="s">
        <v>276</v>
      </c>
      <c r="C124" s="55">
        <v>36335</v>
      </c>
      <c r="D124" s="2">
        <v>0.5801736111111111</v>
      </c>
    </row>
    <row r="125" spans="1:4" ht="12.75">
      <c r="A125" t="s">
        <v>277</v>
      </c>
      <c r="B125" t="s">
        <v>278</v>
      </c>
      <c r="C125" s="55">
        <v>36335</v>
      </c>
      <c r="D125" s="2">
        <v>0.5805208333333333</v>
      </c>
    </row>
    <row r="126" spans="1:4" ht="12.75">
      <c r="A126" t="s">
        <v>279</v>
      </c>
      <c r="B126" t="s">
        <v>280</v>
      </c>
      <c r="C126" s="55">
        <v>36335</v>
      </c>
      <c r="D126" s="2">
        <v>0.5808796296296296</v>
      </c>
    </row>
    <row r="127" spans="1:4" ht="12.75">
      <c r="A127" t="s">
        <v>281</v>
      </c>
      <c r="B127" t="s">
        <v>282</v>
      </c>
      <c r="C127" s="55">
        <v>36335</v>
      </c>
      <c r="D127" s="2">
        <v>0.58125</v>
      </c>
    </row>
    <row r="128" spans="1:4" ht="12.75">
      <c r="A128" t="s">
        <v>283</v>
      </c>
      <c r="B128" t="s">
        <v>284</v>
      </c>
      <c r="C128" s="55">
        <v>36335</v>
      </c>
      <c r="D128" s="2">
        <v>0.5815972222222222</v>
      </c>
    </row>
    <row r="129" spans="1:4" ht="12.75">
      <c r="A129" t="s">
        <v>285</v>
      </c>
      <c r="B129" t="s">
        <v>286</v>
      </c>
      <c r="C129" s="55">
        <v>36335</v>
      </c>
      <c r="D129" s="2">
        <v>0.5819675925925926</v>
      </c>
    </row>
    <row r="130" spans="1:4" ht="12.75">
      <c r="A130" t="s">
        <v>287</v>
      </c>
      <c r="B130" t="s">
        <v>288</v>
      </c>
      <c r="C130" s="55">
        <v>36335</v>
      </c>
      <c r="D130" s="2">
        <v>0.5823263888888889</v>
      </c>
    </row>
    <row r="131" spans="1:4" ht="12.75">
      <c r="A131" t="s">
        <v>289</v>
      </c>
      <c r="B131" t="s">
        <v>290</v>
      </c>
      <c r="C131" s="55">
        <v>36335</v>
      </c>
      <c r="D131" s="2">
        <v>0.5826851851851852</v>
      </c>
    </row>
    <row r="132" spans="1:4" ht="12.75">
      <c r="A132" t="s">
        <v>291</v>
      </c>
      <c r="B132" t="s">
        <v>292</v>
      </c>
      <c r="C132" s="55">
        <v>36335</v>
      </c>
      <c r="D132" s="2">
        <v>0.5830439814814815</v>
      </c>
    </row>
    <row r="133" spans="1:4" ht="12.75">
      <c r="A133" t="s">
        <v>293</v>
      </c>
      <c r="B133" t="s">
        <v>294</v>
      </c>
      <c r="C133" s="55">
        <v>36335</v>
      </c>
      <c r="D133" s="2">
        <v>0.5834027777777778</v>
      </c>
    </row>
    <row r="134" spans="1:4" ht="12.75">
      <c r="A134" t="s">
        <v>295</v>
      </c>
      <c r="B134" t="s">
        <v>296</v>
      </c>
      <c r="C134" s="55">
        <v>36335</v>
      </c>
      <c r="D134" s="2">
        <v>0.5837615740740741</v>
      </c>
    </row>
    <row r="135" spans="1:4" ht="12.75">
      <c r="A135" t="s">
        <v>297</v>
      </c>
      <c r="B135" t="s">
        <v>298</v>
      </c>
      <c r="C135" s="55">
        <v>36335</v>
      </c>
      <c r="D135" s="2">
        <v>0.5841203703703703</v>
      </c>
    </row>
    <row r="136" spans="1:4" ht="12.75">
      <c r="A136" t="s">
        <v>299</v>
      </c>
      <c r="B136" t="s">
        <v>300</v>
      </c>
      <c r="C136" s="55">
        <v>36335</v>
      </c>
      <c r="D136" s="2">
        <v>0.5844907407407408</v>
      </c>
    </row>
    <row r="137" spans="1:4" ht="12.75">
      <c r="A137" t="s">
        <v>301</v>
      </c>
      <c r="B137" t="s">
        <v>302</v>
      </c>
      <c r="C137" s="55">
        <v>36335</v>
      </c>
      <c r="D137" s="2">
        <v>0.584849537037037</v>
      </c>
    </row>
    <row r="138" spans="1:4" ht="12.75">
      <c r="A138" t="s">
        <v>303</v>
      </c>
      <c r="B138" t="s">
        <v>304</v>
      </c>
      <c r="C138" s="55">
        <v>36335</v>
      </c>
      <c r="D138" s="2">
        <v>0.5851967592592593</v>
      </c>
    </row>
    <row r="139" spans="1:4" ht="12.75">
      <c r="A139" t="s">
        <v>305</v>
      </c>
      <c r="B139" t="s">
        <v>306</v>
      </c>
      <c r="C139" s="55">
        <v>36335</v>
      </c>
      <c r="D139" s="2">
        <v>0.5855787037037037</v>
      </c>
    </row>
    <row r="140" spans="1:4" ht="12.75">
      <c r="A140" t="s">
        <v>307</v>
      </c>
      <c r="B140" t="s">
        <v>308</v>
      </c>
      <c r="C140" s="55">
        <v>36335</v>
      </c>
      <c r="D140" s="2">
        <v>0.5859375</v>
      </c>
    </row>
    <row r="141" spans="1:4" ht="12.75">
      <c r="A141" t="s">
        <v>309</v>
      </c>
      <c r="B141" t="s">
        <v>310</v>
      </c>
      <c r="C141" s="55">
        <v>36335</v>
      </c>
      <c r="D141" s="2">
        <v>0.5862962962962963</v>
      </c>
    </row>
    <row r="142" spans="1:4" ht="12.75">
      <c r="A142" t="s">
        <v>311</v>
      </c>
      <c r="B142" t="s">
        <v>312</v>
      </c>
      <c r="C142" s="55">
        <v>36335</v>
      </c>
      <c r="D142" s="2">
        <v>0.5866550925925925</v>
      </c>
    </row>
    <row r="143" spans="1:4" ht="12.75">
      <c r="A143" t="s">
        <v>313</v>
      </c>
      <c r="B143" t="s">
        <v>314</v>
      </c>
      <c r="C143" s="55">
        <v>36335</v>
      </c>
      <c r="D143" s="2">
        <v>0.5870138888888888</v>
      </c>
    </row>
    <row r="144" spans="1:4" ht="12.75">
      <c r="A144" t="s">
        <v>315</v>
      </c>
      <c r="B144" t="s">
        <v>316</v>
      </c>
      <c r="C144" s="55">
        <v>36335</v>
      </c>
      <c r="D144" s="2">
        <v>0.5873726851851852</v>
      </c>
    </row>
    <row r="145" spans="1:4" ht="12.75">
      <c r="A145" t="s">
        <v>317</v>
      </c>
      <c r="B145" t="s">
        <v>318</v>
      </c>
      <c r="C145" s="55">
        <v>36335</v>
      </c>
      <c r="D145" s="2">
        <v>0.5877314814814815</v>
      </c>
    </row>
    <row r="146" spans="1:4" ht="12.75">
      <c r="A146" t="s">
        <v>319</v>
      </c>
      <c r="B146" t="s">
        <v>320</v>
      </c>
      <c r="C146" s="55">
        <v>36335</v>
      </c>
      <c r="D146" s="2">
        <v>0.5880902777777778</v>
      </c>
    </row>
    <row r="147" spans="1:4" ht="12.75">
      <c r="A147" t="s">
        <v>321</v>
      </c>
      <c r="B147" t="s">
        <v>322</v>
      </c>
      <c r="C147" s="55">
        <v>36335</v>
      </c>
      <c r="D147" s="2">
        <v>0.5884606481481481</v>
      </c>
    </row>
    <row r="148" spans="1:4" ht="12.75">
      <c r="A148" t="s">
        <v>323</v>
      </c>
      <c r="B148" t="s">
        <v>324</v>
      </c>
      <c r="C148" s="55">
        <v>36335</v>
      </c>
      <c r="D148" s="2">
        <v>0.5888657407407407</v>
      </c>
    </row>
    <row r="149" spans="1:4" ht="12.75">
      <c r="A149" t="s">
        <v>325</v>
      </c>
      <c r="B149" t="s">
        <v>326</v>
      </c>
      <c r="C149" s="55">
        <v>36335</v>
      </c>
      <c r="D149" s="2">
        <v>0.589212962962963</v>
      </c>
    </row>
    <row r="150" spans="1:4" ht="12.75">
      <c r="A150" t="s">
        <v>327</v>
      </c>
      <c r="B150" t="s">
        <v>328</v>
      </c>
      <c r="C150" s="55">
        <v>36335</v>
      </c>
      <c r="D150" s="2">
        <v>0.5896180555555556</v>
      </c>
    </row>
    <row r="151" spans="1:4" ht="12.75">
      <c r="A151" t="s">
        <v>329</v>
      </c>
      <c r="B151" t="s">
        <v>330</v>
      </c>
      <c r="C151" s="55">
        <v>36335</v>
      </c>
      <c r="D151" s="2">
        <v>0.5899768518518519</v>
      </c>
    </row>
    <row r="152" spans="1:4" ht="12.75">
      <c r="A152" t="s">
        <v>331</v>
      </c>
      <c r="B152" t="s">
        <v>332</v>
      </c>
      <c r="C152" s="55">
        <v>36335</v>
      </c>
      <c r="D152" s="2">
        <v>0.5903356481481482</v>
      </c>
    </row>
    <row r="153" spans="1:4" ht="12.75">
      <c r="A153" t="s">
        <v>333</v>
      </c>
      <c r="B153" t="s">
        <v>334</v>
      </c>
      <c r="C153" s="55">
        <v>36335</v>
      </c>
      <c r="D153" s="2">
        <v>0.5906944444444444</v>
      </c>
    </row>
    <row r="154" spans="1:4" ht="12.75">
      <c r="A154" t="s">
        <v>335</v>
      </c>
      <c r="B154" t="s">
        <v>336</v>
      </c>
      <c r="C154" s="55">
        <v>36335</v>
      </c>
      <c r="D154" s="2">
        <v>0.5910416666666667</v>
      </c>
    </row>
    <row r="155" spans="1:4" ht="12.75">
      <c r="A155" t="s">
        <v>337</v>
      </c>
      <c r="B155" t="s">
        <v>338</v>
      </c>
      <c r="C155" s="55">
        <v>36335</v>
      </c>
      <c r="D155" s="2">
        <v>0.5913888888888889</v>
      </c>
    </row>
    <row r="156" spans="1:4" ht="12.75">
      <c r="A156" t="s">
        <v>339</v>
      </c>
      <c r="B156" t="s">
        <v>340</v>
      </c>
      <c r="C156" s="55">
        <v>36335</v>
      </c>
      <c r="D156" s="2">
        <v>0.5917592592592592</v>
      </c>
    </row>
    <row r="157" spans="1:4" ht="12.75">
      <c r="A157" t="s">
        <v>341</v>
      </c>
      <c r="B157" t="s">
        <v>342</v>
      </c>
      <c r="C157" s="55">
        <v>36335</v>
      </c>
      <c r="D157" s="2">
        <v>0.5921180555555555</v>
      </c>
    </row>
    <row r="158" spans="1:4" ht="12.75">
      <c r="A158" t="s">
        <v>343</v>
      </c>
      <c r="B158" t="s">
        <v>344</v>
      </c>
      <c r="C158" s="55">
        <v>36335</v>
      </c>
      <c r="D158" s="2">
        <v>0.5924652777777778</v>
      </c>
    </row>
    <row r="159" spans="1:4" ht="12.75">
      <c r="A159" t="s">
        <v>345</v>
      </c>
      <c r="B159" t="s">
        <v>346</v>
      </c>
      <c r="C159" s="55">
        <v>36335</v>
      </c>
      <c r="D159" s="2">
        <v>0.5928240740740741</v>
      </c>
    </row>
    <row r="160" spans="1:4" ht="12.75">
      <c r="A160" t="s">
        <v>347</v>
      </c>
      <c r="B160" t="s">
        <v>348</v>
      </c>
      <c r="C160" s="55">
        <v>36335</v>
      </c>
      <c r="D160" s="2">
        <v>0.5931828703703704</v>
      </c>
    </row>
    <row r="161" spans="1:4" ht="12.75">
      <c r="A161" t="s">
        <v>349</v>
      </c>
      <c r="B161" t="s">
        <v>350</v>
      </c>
      <c r="C161" s="55">
        <v>36335</v>
      </c>
      <c r="D161" s="2">
        <v>0.5935300925925926</v>
      </c>
    </row>
    <row r="162" spans="1:4" ht="12.75">
      <c r="A162" t="s">
        <v>351</v>
      </c>
      <c r="B162" t="s">
        <v>352</v>
      </c>
      <c r="C162" s="55">
        <v>36335</v>
      </c>
      <c r="D162" s="2">
        <v>0.5938773148148148</v>
      </c>
    </row>
    <row r="163" spans="1:4" ht="12.75">
      <c r="A163" t="s">
        <v>353</v>
      </c>
      <c r="B163" t="s">
        <v>354</v>
      </c>
      <c r="C163" s="55">
        <v>36335</v>
      </c>
      <c r="D163" s="2">
        <v>0.594224537037037</v>
      </c>
    </row>
    <row r="164" spans="1:4" ht="12.75">
      <c r="A164" t="s">
        <v>63</v>
      </c>
      <c r="B164" t="s">
        <v>355</v>
      </c>
      <c r="C164" s="55">
        <v>36335</v>
      </c>
      <c r="D164" s="2">
        <v>0.5945833333333334</v>
      </c>
    </row>
    <row r="165" spans="1:4" ht="12.75">
      <c r="A165" t="s">
        <v>356</v>
      </c>
      <c r="B165" t="s">
        <v>357</v>
      </c>
      <c r="C165" s="55">
        <v>36335</v>
      </c>
      <c r="D165" s="2">
        <v>0.5949421296296297</v>
      </c>
    </row>
    <row r="166" spans="1:4" ht="12.75">
      <c r="A166" t="s">
        <v>358</v>
      </c>
      <c r="B166" t="s">
        <v>359</v>
      </c>
      <c r="C166" s="55">
        <v>36335</v>
      </c>
      <c r="D166" s="2">
        <v>0.595300925925926</v>
      </c>
    </row>
    <row r="167" spans="1:4" ht="12.75">
      <c r="A167" t="s">
        <v>360</v>
      </c>
      <c r="B167" t="s">
        <v>361</v>
      </c>
      <c r="C167" s="55">
        <v>36335</v>
      </c>
      <c r="D167" s="2">
        <v>0.5956481481481481</v>
      </c>
    </row>
    <row r="168" spans="1:4" ht="12.75">
      <c r="A168" t="s">
        <v>362</v>
      </c>
      <c r="B168" t="s">
        <v>361</v>
      </c>
      <c r="C168" s="55">
        <v>36335</v>
      </c>
      <c r="D168" s="2">
        <v>0.5959953703703703</v>
      </c>
    </row>
    <row r="169" spans="1:4" ht="12.75">
      <c r="A169" t="s">
        <v>363</v>
      </c>
      <c r="B169" t="s">
        <v>364</v>
      </c>
      <c r="C169" s="55">
        <v>36335</v>
      </c>
      <c r="D169" s="2">
        <v>0.5963541666666666</v>
      </c>
    </row>
    <row r="170" spans="1:4" ht="12.75">
      <c r="A170" t="s">
        <v>363</v>
      </c>
      <c r="B170" t="s">
        <v>365</v>
      </c>
      <c r="C170" s="55">
        <v>36335</v>
      </c>
      <c r="D170" s="2">
        <v>0.5967013888888889</v>
      </c>
    </row>
    <row r="171" spans="1:4" ht="12.75">
      <c r="A171" t="s">
        <v>366</v>
      </c>
      <c r="B171" t="s">
        <v>365</v>
      </c>
      <c r="C171" s="55">
        <v>36335</v>
      </c>
      <c r="D171" s="2">
        <v>0.5967361111111111</v>
      </c>
    </row>
    <row r="173" spans="1:4" ht="12.75">
      <c r="A173" t="s">
        <v>53</v>
      </c>
      <c r="B173" t="s">
        <v>54</v>
      </c>
      <c r="C173" t="s">
        <v>55</v>
      </c>
      <c r="D173" t="s">
        <v>56</v>
      </c>
    </row>
    <row r="174" spans="1:4" ht="12.75">
      <c r="A174" t="s">
        <v>367</v>
      </c>
      <c r="B174" t="s">
        <v>368</v>
      </c>
      <c r="C174" s="55">
        <v>36335</v>
      </c>
      <c r="D174" s="2">
        <v>0.6056481481481482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1999-07-12T01:43:22Z</dcterms:created>
  <dcterms:modified xsi:type="dcterms:W3CDTF">2002-05-10T21:48:49Z</dcterms:modified>
  <cp:category/>
  <cp:version/>
  <cp:contentType/>
  <cp:contentStatus/>
</cp:coreProperties>
</file>